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ias.mendes\Downloads\"/>
    </mc:Choice>
  </mc:AlternateContent>
  <xr:revisionPtr revIDLastSave="0" documentId="13_ncr:1_{F19589B6-90A2-4B67-AF9B-809F18385D19}" xr6:coauthVersionLast="47" xr6:coauthVersionMax="47" xr10:uidLastSave="{00000000-0000-0000-0000-000000000000}"/>
  <bookViews>
    <workbookView xWindow="-120" yWindow="-120" windowWidth="20730" windowHeight="11160" tabRatio="727" activeTab="1" xr2:uid="{AD1650B1-1981-477E-86A6-BD376E02D2CC}"/>
  </bookViews>
  <sheets>
    <sheet name="Anexo III-Planilha orçamentaria" sheetId="1" r:id="rId1"/>
    <sheet name="Demonstrativo de Composição BDI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abr1">[1]Calendário!$Y$4</definedName>
    <definedName name="__ago1">[1]Calendário!$Y$16</definedName>
    <definedName name="__Brz1">[2]Feriados!$B$4:$B$16</definedName>
    <definedName name="__Brz2">[2]Feriados!$B$19:$B$24</definedName>
    <definedName name="__dez1">[1]Calendário!$Y$28</definedName>
    <definedName name="__fev1">[1]Calendário!$I$4</definedName>
    <definedName name="__jan1">[1]Calendário!$A$4</definedName>
    <definedName name="__jul1">[1]Calendário!$Q$16</definedName>
    <definedName name="__jun1">[1]Calendário!$I$16</definedName>
    <definedName name="__mai1">[1]Calendário!$A$16</definedName>
    <definedName name="__mar1">[1]Calendário!$Q$4</definedName>
    <definedName name="__nov1">[1]Calendário!$Q$28</definedName>
    <definedName name="__out1">[1]Calendário!$I$28</definedName>
    <definedName name="__set1">[1]Calendário!$A$28</definedName>
    <definedName name="_xlnm._FilterDatabase" localSheetId="0" hidden="1">'Anexo III-Planilha orçamentaria'!$B$12:$J$47</definedName>
    <definedName name="_xlnm._FilterDatabase" hidden="1">#REF!</definedName>
    <definedName name="analista">'[3]REF.VAL.'!$K$3:$K$21</definedName>
    <definedName name="Analistas">[4]Listas!$A$2:$A$19</definedName>
    <definedName name="_xlnm.Print_Area" localSheetId="0">'Anexo III-Planilha orçamentaria'!$B$2:$J$47</definedName>
    <definedName name="asdfasdf">[5]Feriados!$R$5:$R$53</definedName>
    <definedName name="asdfg">[6]Plan1!$C$4:$C$20</definedName>
    <definedName name="ASDFSAAA">[7]Feriados!$R$5:$R$53</definedName>
    <definedName name="CA">#REF!</definedName>
    <definedName name="CAIXA22">"CAIXA21,CAIXA2"</definedName>
    <definedName name="categorias">#REF!</definedName>
    <definedName name="clientes">'[8]DADOS (2)'!$B$11:$B$1510</definedName>
    <definedName name="CodigoOI">[4]Listas!$B$2:$B$102</definedName>
    <definedName name="EPMWorkbookOptions_1" hidden="1">"NqUAAB+LCAAAAAAABADtvQdgHEmWJSYvbcp7f0r1StfgdKEIgGATJNiQQBDswYjN5pLsHWlHIymrKoHKZVZlXWYWQMztnbz33nvvvffee++997o7nU4n99//P1xmZAFs9s5K2smeIYCqyB8/fnwfPyIe/x7vFmV6mddNUS0/+2h3vPNRmi+n1axYXnz20bo939799KPf4+g3Th5/t6rfTqrq7Zerlpo2Kb23bB69a4rPPpq37erR3btXV1fj"</definedName>
    <definedName name="EPMWorkbookOptions_10" hidden="1">"+eXp7/+TX9Avr57SP+dZ2eT25+O7AXM89gf0nlh51IoRyw726NXTTq9CHzcHHa7xv/p2MZvlSzulzYamG3ji9by66igNsOvju5EvNr3Ko4i8GRE4fpF4oM3ftc+yy6ouWsKLJ0Fe7n13i/efFXXTegjEv+8AulEebt9qQLUfn5x8+dWLH2amaOf2mj2qkn6WtbQSJHQqvv37vzp+86OgNWx2q1YDbPfkq9dfvTj7ALajhBPpzttz3e7/u7lO"</definedName>
    <definedName name="EPMWorkbookOptions_11" hidden="1">"6RFy3efPv3zy/3039hslyU+e/P7f/v/DKvD/eyTxhBTb51+++n2+tijeu3f//v7+/u1Fce/2oniU5Q8nDx/uP9yeTSb3tvfv7x5sT84fZNvZp7N7k4f37u/tnc881/7nyrU3RBTX/slXT3//3U//v86i3wwtjn+f3393///rpPh/kbR+9Yp04cnXl9ZPH+zuHBw8uL20vsfC3s+F4TQEEW57/v/5cPqbocOTVz9v3YaQEMevfuS0B81u1WpA"</definedName>
    <definedName name="EPMWorkbookOptions_12" hidden="1">"+Tw9fnP8+tXJ19Y95LR/+um9e+/hte//v1v5KEFCF/Xp69//7MXLr/4/76J+00T5UU7+GxXGszenX3x9SXzvrM39/3dLIqjRjRS//FGo+M2y3A95+fbT/3ezXHTp8d6Plh6/WZ77OVh6fPD/br770TLiDbx0i0b/v19GPPn9n568OdPf8jYrynz2/4oFRQ+fH60s/v96ZZHy92cvTl+//v0/bKHnvdX3zu3V99Hu/U/vn+eT8+37n872t/f3"</definedName>
    <definedName name="EPMWorkbookOptions_13" hidden="1">"zh9uH9zP8+2dLN/bn00e7D+Y3Pt/QXo5IKXzOT4Vn+PT3/8JPv//R4D1s0uiJ69+/2dnT16dHf+ITD0y/eTpyZevXv6IMD3CnJAl/RFpeqT5/88K9Tfoe/pofg2b+cHLO5Ri3Sdn8PbWcvc9rOX/VxZjf7QkFKHD/w+WhG6WU2l1Kwn8IDn90JWQe/fu39/f37+9mO79/09Me+sEe/Trd589/+7vf/Lli//Pr9p9Y1SBmf3i+MVX/983s98o"</definedName>
    <definedName name="EPMWorkbookOptions_14" hidden="1">"SfTD/z8k+L9Ruhx/9ebLL47JYUX650eEcZpFZOj3P3v6/3Wq/L/ICp4SUZ9+bSP46YPdnYODB7c3gvf+f2gEmYShCH/77PTV7//5q5c/vxM6Mcqc/P4mFv/9X52+PH79+vRH1HEajvnm+OTkR3zT5ZvTp/9/8BP+36P4KZP6+s2rr07e0Drk11b/lKr49NN7994jV7H/Hvr//yOZfZ+SIc9KQv//6zz7zdPl2e9//Oonft6Gh5v45f8fydhv"</definedName>
    <definedName name="EPMWorkbookOptions_15" hidden="1">"njLPfv+XP29zgJuo8v/9APH/PRbxzdkXH2AJ33uN+/57WML/j0RCoGDIoVi3Hf+89mUHaHL24v/zSYxvmCJIG/+IJB5J9v7/ITj/71HwP3n66vXZly9+iDr+0///6XglYsitT756+vvvfvr/dU79Rkny7PTk28df/P47uz+iS5Quez+iS0/h//70zf8fMgYfpPK/UZX/xenxawqbXv8Qdf6D99D5/x/JcBkqEpuCaU9fnX359OznbTweUuP3"</definedName>
    <definedName name="EPMWorkbookOptions_16" hidden="1">"efP/eUf+GxTXWzQKsIk3enz3eLUqi2nWEhz7efCpaU7QquWSEKfPnmZtxh/7H76puoN//Co/r/Nm/uXyy1W+PDrPyiZ/fDf8kNudlHlWA+iXy9fZZW5adj/mtt+t6reTqnpLQtoyGU3r/hdh+6uZztrjs+Yns7rIJmX+RV5fOAi9z3/jxIH9ciXU+H8A89wEYDalAAA="</definedName>
    <definedName name="EPMWorkbookOptions_2" hidden="1">"q3vjqr64u7ezs3v39/7i+evpPF9k28WyabPlNP/IvjW7+a2PqNc0fXxSLZf5FH2+qU7WdZ0v258s8iv+Mvj6adZm+il9/iJb5NKb7anNF6t1XXBXXzV5/bLOz3OCN83HhNBHR7//s5df/P5PXp68+O7uzu//PX1p98HO+P6n44Pd8YP7jw527u/fbbLV3clqevf7v//33vxeL58fv3hx9uJz+uNV1uYN/TzPyib//uO7wMDhc7xalcU082h3"</definedName>
    <definedName name="EPMWorkbookOptions_3" hidden="1">"a7wMjBCK97EO94gx6HQsRHJ0S+8OfvXtYjbLl0+LRb5sGM3hpg7FJmhDrV7PqysL46Qqq/qordf547uRLza9yqOIvNkbnb5IjNDm79pn2WVVF0SHI54Hebn33S3ef1bUTeshEP++A8hiOUyg27by2321LH7ROueRH5+cfPnVizeP78a+3ARDKE7ifH9n997BrgcgNhf87pf1LK+Pdh7flV+i0JtVmV2/rKtVXrfXHY7RRs+zpn2dlySl+eyL"</definedName>
    <definedName name="EPMWorkbookOptions_4" hidden="1">"fDEhZRNpFjJYtAE1kfe9IX9PCfL98fdeHr86ffHm27v066vjN6ckgr3WA1C/XeR1Vk/n165pSprt0bIoP/sILPBRdGT8bmQebvfu47ubx/v47m0I583jzxrPPfnq9Vcvzj6A53Z29g92dm7Pcrv/72Y5pUfIcp8///LJ8fP/rzPdN0qSJ1/RzO/8f50k/++RwxPSap9/+er3+dqCeO/e/fv7+/u3F8S9/3cLoiEI8Rr97/jkzVf/35fA/xex"</definedName>
    <definedName name="EPMWorkbookOptions_5" hidden="1">"21evSJRPvj67ffpgd+fg4MHt2e3e/8vZTQki7Pbk1Y94LWh2q1YDvPb65PTF8auzL782r5Gl+fTTe/few8nY/383sxmKCLO9PqHY+Efs5je7VasBdntz9sXp12e19w6h7v+/m9VAjdBzwycvjv+/zm/fHD32dnZ3x2++fPMj9yJsdqtWAzL4xenx669enb7+Icrhp//vlkNDEVH5L09J+z89O/kRx71PowCbeKPHd2Np1OBT05ygxfLLP8Ss"</definedName>
    <definedName name="EPMWorkbookOptions_6" hidden="1">"8+7Bp5R2vvfgR2nnH6Wdf5R2ttB/znX1j9LOt+GmD+K5H6Wdb5Fj/f9H2vn/PUz38yzH2iXJj3KsfqtbMdKHsduPcqw/yrFyq1tx0Qfx2o9yrF1m+1GO9WeR3X6UY/VZ7Uc51h/lWLutbiVdHySDP8qxdvnuRznWG3jpFo3+f5Jjfbg33v30YLy/M969t/OI3OgdP8n65Kunv/+b0y8o00o5nd//e6+z8uc4zcoY/CjN+qM0awzG11bX7+Gh"</definedName>
    <definedName name="EPMWorkbookOptions_7" hidden="1">"H+3e//T+eT45377/6Wx/e3/v/OH2wf08397J8r392eTB/oPJPfQcvvVDV/HR1Ozr4+f/P/Duv1GSPHn9Zmdn5//rJPkGTd8HCu8PPV+98/8/2Y3muHd+Hkvuj5L+PwTJ/eEn/d8jSvr/iuh6CwW+kSE3end/9/7/15n1m6XKj5ZRvmEB/qEvo7zHWvH/ZwTYLb14rPr8//PJkW+WHj9akuo0u1WrQbl9/ebLL05ffW25ff8lqb3/PwquUDFk"</definedName>
    <definedName name="EPMWorkbookOptions_8" hidden="1">"VHz6+1M+fSO3hqD/X8mt3zBVvjj7eRxNDHMKPv3//mrU/3s027PnX37362u1907jvcfq5/9XtBooGPLps//vM+g3SIwf5e46zW7VakBcX7768ulXJx+Qu3tvib33/z+JVSKGfIoPf//j5/+fd5q/UaLskfDu7+/e+xFROpxCH/78VfJRqrw+ffWTZyenr/+/TpT/9+j61yenL45fnX35Q1T2D/7/p+wNFTvcevL/g+jq/z2s+ubsi9MfIpse"</definedName>
    <definedName name="EPMWorkbookOptions_9" hidden="1">"/P+PTUHBkEXxyc9fG9Onx97O7v6Y8kQ/Wo8Im92q1YDcfnF6/PqrV6evf4iy+/D/f7JrqEhMCpY9JWvz9Oz/88sR3yCX3qJRgE280eO7x6tVWUyzluDYz4NPTXOCVi2XhDh99jRrM/Nx9FP6XKi2KJfNZx/N23b16O7dNl+s1nUxruqLu181ee1wGr9rZh8d/f7PXn7x+z95efLiu7s7v//39KXdnTH+291/dLCzs3e3yVZ3J6vp3e///t97"</definedName>
    <definedName name="FASE">'[3]REF.VAL.'!$N$3:$N$6</definedName>
    <definedName name="fixo">[9]Feriados!$R$5:$R$53</definedName>
    <definedName name="FOLGAS">[10]Feriados!$A$143:$A$153</definedName>
    <definedName name="FORM">[11]Plan2!$P$3:$P$34</definedName>
    <definedName name="GERENCIA">'[3]REF.VAL.'!$E$3:$E$7</definedName>
    <definedName name="HEADDAYA3">[12]Calendar!$Z$36:$AF$41,[12]Calendar!$R$36:$X$41,[12]Calendar!$J$36:$P$41,[12]Calendar!$R$27:$X$32,[12]Calendar!$Z$27:$AF$32,[12]Calendar!$B$36:$H$41,[12]Calendar!$J$27:$P$32,[12]Calendar!$B$27:$H$31,[12]Calendar!$B$32:$H$32,[12]Calendar!$Z$18:$AF$23,[12]Calendar!$B$18:$H$23,[12]Calendar!$J$18:$P$23,[12]Calendar!$R$18:$X$23</definedName>
    <definedName name="HEADDAYA4">[12]Calendar!$B$18:$H$23,[12]Calendar!$J$18,[12]Calendar!$P$18,[12]Calendar!$J$18:$P$23,[12]Calendar!$R$18:$X$23,[12]Calendar!$Z$18:$AF$23,[12]Calendar!$B$27:$H$32,[12]Calendar!$J$27:$P$32,[12]Calendar!$R$27:$X$32,[12]Calendar!$Z$27:$AF$31,[12]Calendar!$Z$27:$AF$32,[12]Calendar!$B$36:$H$40,[12]Calendar!$H$40,[12]Calendar!$B$36:$H$41,[12]Calendar!$J$36:$P$41,[12]Calendar!$R$36:$X$41,[12]Calendar!$Z$36:$AF$41</definedName>
    <definedName name="HEADWEEKA3">[12]Calendar!$B$17:$H$17,[12]Calendar!$J$17:$P$17,[12]Calendar!$R$17:$X$17,[12]Calendar!$Z$17:$AF$17,[12]Calendar!$B$26:$H$26,[12]Calendar!$J$26:$P$26,[12]Calendar!$R$26:$X$26,[12]Calendar!$Z$26:$AF$26,[12]Calendar!$B$35:$H$35,[12]Calendar!$J$35:$P$35,[12]Calendar!$R$35:$X$35,[12]Calendar!$Z$35:$AF$35</definedName>
    <definedName name="HEADWEEKA4">[12]Calendar!$B$17:$H$17,[12]Calendar!$J$17:$P$17,[12]Calendar!$R$17:$X$17,[12]Calendar!$J$26:$P$26,[12]Calendar!$B$26:$H$26,[12]Calendar!$Z$17:$AF$17,[12]Calendar!$B$35:$H$35,[12]Calendar!$Z$26:$AF$26,[12]Calendar!$R$26:$X$26,[12]Calendar!$Z$35:$AF$35,[12]Calendar!$R$35:$X$35,[12]Calendar!$J$35:$P$35</definedName>
    <definedName name="Historico">[13]HISTORICO2!$I$2:$Y$48</definedName>
    <definedName name="Meta_ac_i">OFFSET('[14]Input de Result.'!$J$10,1,0,COUNTA('[14]Input de Result.'!$J$10:$J$111)-1)</definedName>
    <definedName name="Meta_ac_s">OFFSET('[14]Input de Result.'!$K$10,1,0,COUNTA('[14]Input de Result.'!$K$10:$K$111)-1)</definedName>
    <definedName name="Meta_afis_i">OFFSET('[14]Input de Result.'!$F$10,1,0,COUNTA('[14]Input de Result.'!$F$10:$F$111)-1)</definedName>
    <definedName name="Meta_afis_s">OFFSET('[14]Input de Result.'!$G$10,1,0,COUNTA('[14]Input de Result.'!$G$10:$G$111)-1)</definedName>
    <definedName name="Meta_di_i">OFFSET('[14]Input de Result.'!$V$10,1,0,COUNTA('[14]Input de Result.'!$V$10:$V$111)-1)</definedName>
    <definedName name="Meta_di_s">OFFSET('[14]Input de Result.'!$W$10,1,0,COUNTA('[14]Input de Result.'!$W$10:$W$111)-1)</definedName>
    <definedName name="Meta_dmo_i">OFFSET('[14]Input de Result.'!$Z$10,1,0,COUNTA('[14]Input de Result.'!$Z$10:$Z$111)-1)</definedName>
    <definedName name="Meta_dmo_s">OFFSET('[14]Input de Result.'!$AA$10,1,0,COUNTA('[14]Input de Result.'!$AA$10:$AA$111)-1)</definedName>
    <definedName name="Meta_ied_i">OFFSET('[14]Input de Result.'!$R$10,1,0,COUNTA('[14]Input de Result.'!$R$10:$R$111)-1)</definedName>
    <definedName name="Meta_ied_s">OFFSET('[14]Input de Result.'!$S$10,1,0,COUNTA('[14]Input de Result.'!$S$10:$S$111)-1)</definedName>
    <definedName name="Meta_ief_i">OFFSET('[14]Input de Result.'!$N$10,1,0,COUNTA('[14]Input de Result.'!$N$10:$N$111)-1)</definedName>
    <definedName name="Meta_ief_s">OFFSET('[14]Input de Result.'!$O$10,1,0,COUNTA('[14]Input de Result.'!$O$10:$O$111)-1)</definedName>
    <definedName name="Meta_itd_i">OFFSET('[14]Input de Result.'!$AH$10,1,0,COUNTA('[14]Input de Result.'!$AH$10:$AH$111)-1)</definedName>
    <definedName name="Meta_itd_s">OFFSET('[14]Input de Result.'!$AI$10,1,0,COUNTA('[14]Input de Result.'!$AI$10:$AI$111)-1)</definedName>
    <definedName name="Meta_oo_i">OFFSET('[14]Input de Result.'!$AD$10,1,0,COUNTA('[14]Input de Result.'!$AD$10:$AD$111)-1)</definedName>
    <definedName name="Meta_oo_s">OFFSET('[14]Input de Result.'!$AE$10,1,0,COUNTA('[14]Input de Result.'!$AE$10:$AE$111)-1)</definedName>
    <definedName name="Meta_performance">OFFSET('[14]Input de Result.'!$BN$10,1,0,COUNTA('[14]Input de Result.'!$BN$10:$BN$111))</definedName>
    <definedName name="Meta_tfa_i">OFFSET('[14]Input de Result.'!$AL$10,1,0,COUNTA('[14]Input de Result.'!$AL$10:$AL$111)-1)</definedName>
    <definedName name="Meta_tfa_s">OFFSET('[14]Input de Result.'!$AM$10,1,0,COUNTA('[14]Input de Result.'!$AM$10:$AM$111)-1)</definedName>
    <definedName name="Meta_tga_i">OFFSET('[14]Input de Result.'!$AP$10,1,0,COUNTA('[14]Input de Result.'!$AP$10:$AP$111)-1)</definedName>
    <definedName name="Meta_tga_s">OFFSET('[14]Input de Result.'!$AQ$10,1,0,COUNTA('[14]Input de Result.'!$AQ$10:$AQ$111)-1)</definedName>
    <definedName name="moeda">'[3]REF.VAL.'!$H$3:$H$7</definedName>
    <definedName name="mov">[12]Feriados!$T$5:$T$28</definedName>
    <definedName name="MUNICIPAIS">[10]Feriados!$A$128:$A$138</definedName>
    <definedName name="NIver">[2]Aniversarios!$B$5:$B$37</definedName>
    <definedName name="pacotes">#REF!</definedName>
    <definedName name="Parâmetro_1">#REF!</definedName>
    <definedName name="Parâmetro_2">#REF!</definedName>
    <definedName name="Projeto_Compor">#REF!</definedName>
    <definedName name="Resultado_ac">OFFSET('[14]Input de Result.'!$H$9,1,0,COUNTA('[14]Input de Result.'!$H$9:$H$111)-1)</definedName>
    <definedName name="Resultado_afis">OFFSET('[14]Input de Result.'!$D$9,1,0,COUNTA('[14]Input de Result.'!$D$9:$D$111)-1)</definedName>
    <definedName name="Resultado_di">OFFSET('[14]Input de Result.'!$U$10,1,0,COUNTA('[14]Input de Result.'!$U$10:$U$111)-1)</definedName>
    <definedName name="Resultado_dmo">OFFSET('[14]Input de Result.'!$Y$10,1,0,COUNTA('[14]Input de Result.'!$Y$10:$Y$111)-1)</definedName>
    <definedName name="Resultado_ied">OFFSET('[14]Input de Result.'!$P$10,1,0,COUNTA('[14]Input de Result.'!$P$10:$P$111)-1)</definedName>
    <definedName name="Resultado_ief">OFFSET('[14]Input de Result.'!$L$10,1,0,COUNTA('[14]Input de Result.'!$L$10:$L$111)-1)</definedName>
    <definedName name="Resultado_itd">OFFSET('[14]Input de Result.'!$AG$10,1,0,COUNTA('[14]Input de Result.'!$AG$10:$AG$111)-1)</definedName>
    <definedName name="Resultado_oo">OFFSET('[14]Input de Result.'!$AC$10,1,0,COUNTA('[14]Input de Result.'!$AC$10:$AC$111)-1)</definedName>
    <definedName name="Resultado_performance">OFFSET('[14]Input de Result.'!$BM$10,1,0,COUNTA('[14]Input de Result.'!$BM$10:$BM$111)-1)</definedName>
    <definedName name="Resultado_tfa">OFFSET('[14]Input de Result.'!$AK$10,1,0,COUNTA('[14]Input de Result.'!$AK$10:$AK$111)-1)</definedName>
    <definedName name="Resultado_tga">OFFSET('[14]Input de Result.'!$AO$10,1,0,COUNTA('[14]Input de Result.'!$AO$10:$AO$111)-1)</definedName>
    <definedName name="Revisão">#REF!</definedName>
    <definedName name="STATUS">[15]STATUS!$A$1:$G$17</definedName>
    <definedName name="t">"eu,Grupo 134,Grupo 138"</definedName>
    <definedName name="TIPOS">'[3]REF.VAL.'!$B$3:$B$6</definedName>
    <definedName name="_xlnm.Print_Titles" localSheetId="0">'Anexo III-Planilha orçamentaria'!$2:$12</definedName>
    <definedName name="_xlnm.Print_Titles">#REF!</definedName>
    <definedName name="TT">"Grupo 138,Grupo 134,eu"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" i="1" l="1"/>
  <c r="I58" i="3"/>
  <c r="I52" i="3"/>
  <c r="I53" i="3" s="1"/>
  <c r="I48" i="3"/>
  <c r="I49" i="3" s="1"/>
  <c r="I44" i="3"/>
  <c r="I43" i="3"/>
  <c r="I42" i="3"/>
  <c r="I31" i="3"/>
  <c r="I25" i="3"/>
  <c r="I21" i="3"/>
  <c r="I17" i="3"/>
  <c r="I13" i="3"/>
  <c r="I34" i="3" l="1"/>
  <c r="J6" i="1" s="1"/>
  <c r="I45" i="3"/>
  <c r="I61" i="3" s="1"/>
  <c r="J7" i="1" s="1"/>
  <c r="H15" i="1" l="1"/>
  <c r="J15" i="1" l="1"/>
  <c r="I15" i="1" s="1"/>
  <c r="H14" i="1"/>
  <c r="G41" i="1"/>
  <c r="G30" i="1"/>
  <c r="G22" i="1"/>
  <c r="G17" i="1"/>
  <c r="G16" i="1" l="1"/>
  <c r="G13" i="1" s="1"/>
  <c r="H27" i="1"/>
  <c r="H23" i="1"/>
  <c r="H19" i="1"/>
  <c r="J19" i="1" s="1"/>
  <c r="I19" i="1" s="1"/>
  <c r="H45" i="1"/>
  <c r="J45" i="1" s="1"/>
  <c r="I45" i="1" s="1"/>
  <c r="H43" i="1"/>
  <c r="J43" i="1" s="1"/>
  <c r="I43" i="1" s="1"/>
  <c r="H40" i="1"/>
  <c r="J40" i="1" s="1"/>
  <c r="I40" i="1" s="1"/>
  <c r="H38" i="1"/>
  <c r="J38" i="1" s="1"/>
  <c r="I38" i="1" s="1"/>
  <c r="H36" i="1"/>
  <c r="J36" i="1" s="1"/>
  <c r="I36" i="1" s="1"/>
  <c r="H34" i="1"/>
  <c r="J34" i="1" s="1"/>
  <c r="I34" i="1" s="1"/>
  <c r="H32" i="1"/>
  <c r="J32" i="1" s="1"/>
  <c r="I32" i="1" s="1"/>
  <c r="H28" i="1"/>
  <c r="J28" i="1" s="1"/>
  <c r="I28" i="1" s="1"/>
  <c r="H24" i="1"/>
  <c r="J24" i="1" s="1"/>
  <c r="I24" i="1" s="1"/>
  <c r="H20" i="1"/>
  <c r="J20" i="1" s="1"/>
  <c r="I20" i="1" s="1"/>
  <c r="H46" i="1"/>
  <c r="J46" i="1" s="1"/>
  <c r="I46" i="1" s="1"/>
  <c r="H47" i="1"/>
  <c r="J47" i="1" s="1"/>
  <c r="I47" i="1" s="1"/>
  <c r="H44" i="1"/>
  <c r="J44" i="1" s="1"/>
  <c r="I44" i="1" s="1"/>
  <c r="H42" i="1"/>
  <c r="H39" i="1"/>
  <c r="J39" i="1" s="1"/>
  <c r="I39" i="1" s="1"/>
  <c r="H37" i="1"/>
  <c r="J37" i="1" s="1"/>
  <c r="I37" i="1" s="1"/>
  <c r="H35" i="1"/>
  <c r="J35" i="1" s="1"/>
  <c r="I35" i="1" s="1"/>
  <c r="H21" i="1"/>
  <c r="J21" i="1" s="1"/>
  <c r="I21" i="1" s="1"/>
  <c r="H18" i="1"/>
  <c r="H29" i="1"/>
  <c r="J29" i="1" s="1"/>
  <c r="I29" i="1" s="1"/>
  <c r="H26" i="1"/>
  <c r="J26" i="1" s="1"/>
  <c r="I26" i="1" s="1"/>
  <c r="H31" i="1"/>
  <c r="H25" i="1"/>
  <c r="J25" i="1" s="1"/>
  <c r="I25" i="1" s="1"/>
  <c r="H33" i="1"/>
  <c r="J33" i="1" s="1"/>
  <c r="I33" i="1" s="1"/>
  <c r="J27" i="1" l="1"/>
  <c r="I27" i="1" s="1"/>
  <c r="J42" i="1"/>
  <c r="I42" i="1" s="1"/>
  <c r="H41" i="1"/>
  <c r="I41" i="1" s="1"/>
  <c r="J41" i="1" s="1"/>
  <c r="H22" i="1"/>
  <c r="I22" i="1" s="1"/>
  <c r="J22" i="1" s="1"/>
  <c r="J23" i="1"/>
  <c r="I23" i="1" s="1"/>
  <c r="J31" i="1"/>
  <c r="I31" i="1" s="1"/>
  <c r="H30" i="1"/>
  <c r="I30" i="1" s="1"/>
  <c r="J30" i="1" s="1"/>
  <c r="J18" i="1"/>
  <c r="I18" i="1" s="1"/>
  <c r="H17" i="1"/>
  <c r="H16" i="1" l="1"/>
  <c r="H13" i="1" s="1"/>
  <c r="I17" i="1"/>
  <c r="J17" i="1" s="1"/>
  <c r="I16" i="1" l="1"/>
  <c r="J16" i="1" s="1"/>
  <c r="I14" i="1"/>
  <c r="J14" i="1" s="1"/>
  <c r="I13" i="1"/>
  <c r="J13" i="1" s="1"/>
</calcChain>
</file>

<file path=xl/sharedStrings.xml><?xml version="1.0" encoding="utf-8"?>
<sst xmlns="http://schemas.openxmlformats.org/spreadsheetml/2006/main" count="185" uniqueCount="123">
  <si>
    <t>Av. Rio Branco, 1269 - Campos Elíseos, São Paulo - SP, 01205-903</t>
  </si>
  <si>
    <t>São Paulo - São Paulo</t>
  </si>
  <si>
    <t>Classificação au</t>
  </si>
  <si>
    <t>Referência</t>
  </si>
  <si>
    <t>Descrição</t>
  </si>
  <si>
    <t>Unida</t>
  </si>
  <si>
    <t>Quantidade</t>
  </si>
  <si>
    <t>Materiais</t>
  </si>
  <si>
    <t>BDI</t>
  </si>
  <si>
    <t>Custo unitário</t>
  </si>
  <si>
    <t>Custo total</t>
  </si>
  <si>
    <t>01</t>
  </si>
  <si>
    <t>un.</t>
  </si>
  <si>
    <t>M2</t>
  </si>
  <si>
    <t>01.04.02</t>
  </si>
  <si>
    <t>2.6</t>
  </si>
  <si>
    <t>COBERTURA</t>
  </si>
  <si>
    <t>01.04.02.01</t>
  </si>
  <si>
    <t>2.6.1</t>
  </si>
  <si>
    <t>Acessos e Proteções</t>
  </si>
  <si>
    <t>Plataforma de acesso sobre telhado (reaproveitamento 4x)</t>
  </si>
  <si>
    <t>m</t>
  </si>
  <si>
    <t>Cobertura provisória em Lona  (reaproveitamento 4x)</t>
  </si>
  <si>
    <t xml:space="preserve">m²    </t>
  </si>
  <si>
    <t xml:space="preserve">Proteção de piso com tecido de aniagem e gesso  </t>
  </si>
  <si>
    <t>01.04.02.01.001</t>
  </si>
  <si>
    <t>Isolamento de área após remoção de Gradil</t>
  </si>
  <si>
    <t>Remoções e demolições</t>
  </si>
  <si>
    <t>Mapeamento e catalogação dos elementos da cobertura</t>
  </si>
  <si>
    <t>m²</t>
  </si>
  <si>
    <t>Remoção cuidadosa de Telhas em cobre</t>
  </si>
  <si>
    <t xml:space="preserve">Remoção de calha ou rufo  </t>
  </si>
  <si>
    <t xml:space="preserve">m     </t>
  </si>
  <si>
    <t xml:space="preserve">Retirada de estrutura em madeira tesoura - telhas perfil qualquer  </t>
  </si>
  <si>
    <t xml:space="preserve">Transporte manual horizontal e/ou vertical de entulho até o local de despejo - ensacado  </t>
  </si>
  <si>
    <t xml:space="preserve">m³    </t>
  </si>
  <si>
    <t xml:space="preserve">Remoção de entulho de obra com caçamba metálica - material volumoso e misturado por alvenaria, terra, madeira, papel, plástico e metal  </t>
  </si>
  <si>
    <t>Remoção cuidadosa de Gradil para restauração</t>
  </si>
  <si>
    <t>01.04.02.02</t>
  </si>
  <si>
    <t>2.6.2</t>
  </si>
  <si>
    <t>COBERTURA COBRE</t>
  </si>
  <si>
    <t>01.04.02.02.001</t>
  </si>
  <si>
    <t>Fornecimento e execução de assoalhamento para ''berço'' das telhas em cobre.</t>
  </si>
  <si>
    <t>01.04.02.02.012</t>
  </si>
  <si>
    <t>Descupinização</t>
  </si>
  <si>
    <t>01.04.02.02.025</t>
  </si>
  <si>
    <t xml:space="preserve">Fornecimento e instalação de manta subcobetura </t>
  </si>
  <si>
    <t>01.04.02.02.040</t>
  </si>
  <si>
    <t>Fornecimento e instalação de telhas de cobre</t>
  </si>
  <si>
    <t>01.04.02.02.057</t>
  </si>
  <si>
    <t>Fornecimento e instalação de clipes de aço inox para fixação das telhas e caibros</t>
  </si>
  <si>
    <t>un</t>
  </si>
  <si>
    <t>01.04.02.02.072</t>
  </si>
  <si>
    <t>Fornecimento e instalação de caibros alçados executados em Massaranduba</t>
  </si>
  <si>
    <t>01.04.02.02.082</t>
  </si>
  <si>
    <t>Fornecimento e instalação de chapas de cobre no formato dos caibros alçados</t>
  </si>
  <si>
    <t>01.04.02.02.096</t>
  </si>
  <si>
    <t>Fornecimento e instalação de novos rufos em cobre</t>
  </si>
  <si>
    <t>01.04.02.02.110</t>
  </si>
  <si>
    <t>Fornecimento e instalação de novas calhas em cobre</t>
  </si>
  <si>
    <t>01.04.02.02.121</t>
  </si>
  <si>
    <t>Pátina Induzida (Pulverizar a peça no minimo duas vezes ao dia)</t>
  </si>
  <si>
    <t>01.04.02.03</t>
  </si>
  <si>
    <t>2.6.3</t>
  </si>
  <si>
    <t>Revisões</t>
  </si>
  <si>
    <t>01.04.02.03.001</t>
  </si>
  <si>
    <t>Recuperação dos gradis (guarda-corpo) externos com remoção da pintura existente, desoxidação completa, aplicação de massa niveladora, primer antioxidante e 3 demãos de esmalte sintético</t>
  </si>
  <si>
    <t>01.04.02.03.012</t>
  </si>
  <si>
    <t>Revisão da cobertura em ardósia</t>
  </si>
  <si>
    <t>01.04.02.03.017</t>
  </si>
  <si>
    <t>Revisão do sistema de SPDA</t>
  </si>
  <si>
    <t>Revisão do sistema Águas Pluviais</t>
  </si>
  <si>
    <t>Reinstalação de Gradil (guarda-corpo)</t>
  </si>
  <si>
    <t>01.04.02.03.028</t>
  </si>
  <si>
    <t>Recuperação e revisão geral da clarabóia</t>
  </si>
  <si>
    <t>Data Base:             /2022</t>
  </si>
  <si>
    <r>
      <t xml:space="preserve">Anexo I A: </t>
    </r>
    <r>
      <rPr>
        <sz val="12"/>
        <color theme="1"/>
        <rFont val="Calibri"/>
        <family val="2"/>
        <scheme val="minor"/>
      </rPr>
      <t xml:space="preserve">Planilha Orçamentária </t>
    </r>
  </si>
  <si>
    <t>IDG - PALÁCIO CAMPOS ELÍSIOS</t>
  </si>
  <si>
    <t>IDG-CAMPOS ELÍSIOS</t>
  </si>
  <si>
    <t>01.02.01.02</t>
  </si>
  <si>
    <t>1.1.2</t>
  </si>
  <si>
    <t>01.02.01.02.001</t>
  </si>
  <si>
    <t>Projeto executivo e detalhamento dos serviços</t>
  </si>
  <si>
    <t>PALÁCIO CAMPOS ELÍSEOS - MUSEU DAS FAVELAS</t>
  </si>
  <si>
    <r>
      <t xml:space="preserve">Orçamento:
</t>
    </r>
    <r>
      <rPr>
        <sz val="12"/>
        <color theme="1"/>
        <rFont val="Calibri"/>
        <family val="2"/>
        <scheme val="minor"/>
      </rPr>
      <t>MANUTENÇÃO CORRETIVA COBERTURA DO EDIFÍCIO PALÁCIO CAMPOS ELÍSEOS - MUSEU DAS FAVELAS</t>
    </r>
  </si>
  <si>
    <t>DOCUMENTAÇÃO TÉCNICA</t>
  </si>
  <si>
    <t>Orientações.: 
Considerar para reformas, construções - BDI máximo de 25%
Considerar para fornecimento de materiais e equipamentos BDI máximo de 16%</t>
  </si>
  <si>
    <t>X . Taxa representativa das DESPESAS INDIRETAS, exceto tributos e despesas financeiras</t>
  </si>
  <si>
    <t>TIPO</t>
  </si>
  <si>
    <r>
      <t xml:space="preserve">ALÍQUOTA </t>
    </r>
    <r>
      <rPr>
        <b/>
        <sz val="9"/>
        <color indexed="8"/>
        <rFont val="Arial"/>
        <family val="2"/>
      </rPr>
      <t>(%)</t>
    </r>
  </si>
  <si>
    <t>X.1 - Administração Central</t>
  </si>
  <si>
    <t>X.2 - Seguro + Garantia</t>
  </si>
  <si>
    <t>X.3 - Riscos</t>
  </si>
  <si>
    <t>X =</t>
  </si>
  <si>
    <t>Y . Taxa representativa das DESPESAS FINANCEIRAS</t>
  </si>
  <si>
    <t>Y.1 - Despesas Financeiras</t>
  </si>
  <si>
    <t>Y =</t>
  </si>
  <si>
    <t>Z . Taxa representativa do LUCRO</t>
  </si>
  <si>
    <t xml:space="preserve">Y.1 - Lucro </t>
  </si>
  <si>
    <t>Z =</t>
  </si>
  <si>
    <t>A . Alíquota condicionada pela Lei 12.844/ 2013</t>
  </si>
  <si>
    <t>A.1 - CPRB (Contribuição Previdenciária sobre Receita Bruta)</t>
  </si>
  <si>
    <t>A =</t>
  </si>
  <si>
    <t>I . Taxa representativa da incidência dos IMPOSTOS</t>
  </si>
  <si>
    <t>I.1 - I S S ( Imposto sobre Serviços ) - Municipal</t>
  </si>
  <si>
    <t>I.2 - COFINS ( Contribuição para o Financiamento da Seguridade Social) - Federal</t>
  </si>
  <si>
    <t>I.3 - P I S ( Programa de Integração Social ) - Federal</t>
  </si>
  <si>
    <t>I =</t>
  </si>
  <si>
    <t>B D I - Benefício e Despesas Indiretas Obra</t>
  </si>
  <si>
    <t>BDI Obra</t>
  </si>
  <si>
    <t>[ (1 + X) (1 + Y) (1 + Z) / 1 - (A + I) ]  - 1 =</t>
  </si>
  <si>
    <t>DEMONSTRATIVO   DA   COMPOSIÇÃO   DO   B.D.I  DIFERENCIADO PARA  EQUIPAMENTOS</t>
  </si>
  <si>
    <t>I.1 - COFINS ( Contribuição para o Financiamento da Seguridade Social) - Federal</t>
  </si>
  <si>
    <t>I.2 - P I S ( Programa de Integração Social ) - Federal</t>
  </si>
  <si>
    <t>[ (1 + X) (1 + Y) (1 + Z) / 1 - ( I) ]  - 1 =</t>
  </si>
  <si>
    <t>REFERENCIAIS ADOTADOS:</t>
  </si>
  <si>
    <t>Valores do BDI definidos segundo orientações de cálculo do Tribunal de Contas da União - Acórdão nº 2369/2011</t>
  </si>
  <si>
    <t>MUSEU DAS FAVELAS</t>
  </si>
  <si>
    <t xml:space="preserve">Anexo III - DEMONSTRATIVO   DA   COMPOSIÇÃO   DO   B.D.I  OBRA </t>
  </si>
  <si>
    <t>DEMONSTRATIVO   DA   COMPOSIÇÃO   DO   B.D.I  DIFERENCIADO PARA  EQUIPAMENTOS:</t>
  </si>
  <si>
    <t>DEMONSTRATIVO   DA   COMPOSIÇÃO   DO   B.D.I  OBRA :</t>
  </si>
  <si>
    <t>Considerar para reformas, construções - BDI máximo de 25%</t>
  </si>
  <si>
    <t>Considerar para fornecimento de materiais e equipamentos BDI máximo de 16%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</si>
</sst>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-&quot;R$&quot;\ * #,##0.00_-;\-&quot;R$&quot;\ * #,##0.00_-;_-&quot;R$&quot;\ * &quot;-&quot;??_-;_-@"/>
    <numFmt numFmtId="166" formatCode="&quot;R$&quot;\ #,##0.00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 Light"/>
      <family val="2"/>
      <scheme val="major"/>
    </font>
    <font>
      <b/>
      <sz val="11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color indexed="8"/>
      <name val="Calibri Light"/>
      <family val="2"/>
      <scheme val="major"/>
    </font>
    <font>
      <b/>
      <sz val="8"/>
      <color indexed="8"/>
      <name val="Arial"/>
      <family val="2"/>
    </font>
    <font>
      <b/>
      <i/>
      <sz val="11"/>
      <color indexed="8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i/>
      <sz val="11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Arial"/>
      <family val="2"/>
    </font>
    <font>
      <b/>
      <sz val="14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color theme="2" tint="-0.499984740745262"/>
      <name val="Arial"/>
      <family val="2"/>
    </font>
    <font>
      <sz val="12"/>
      <name val="Arial"/>
      <family val="2"/>
    </font>
    <font>
      <b/>
      <sz val="16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97">
    <xf numFmtId="0" fontId="0" fillId="0" borderId="0" xfId="0"/>
    <xf numFmtId="0" fontId="5" fillId="0" borderId="0" xfId="1" applyFont="1"/>
    <xf numFmtId="0" fontId="4" fillId="0" borderId="9" xfId="1" applyFont="1" applyBorder="1" applyAlignment="1">
      <alignment wrapText="1"/>
    </xf>
    <xf numFmtId="0" fontId="4" fillId="0" borderId="7" xfId="1" applyFont="1" applyBorder="1" applyAlignment="1">
      <alignment wrapText="1"/>
    </xf>
    <xf numFmtId="0" fontId="4" fillId="0" borderId="8" xfId="1" applyFont="1" applyBorder="1" applyAlignment="1">
      <alignment wrapText="1"/>
    </xf>
    <xf numFmtId="164" fontId="4" fillId="0" borderId="8" xfId="4" applyFont="1" applyBorder="1" applyAlignment="1">
      <alignment wrapText="1"/>
    </xf>
    <xf numFmtId="0" fontId="8" fillId="3" borderId="6" xfId="1" applyFont="1" applyFill="1" applyBorder="1"/>
    <xf numFmtId="0" fontId="8" fillId="3" borderId="7" xfId="1" applyFont="1" applyFill="1" applyBorder="1" applyAlignment="1">
      <alignment wrapText="1"/>
    </xf>
    <xf numFmtId="0" fontId="8" fillId="3" borderId="8" xfId="1" applyFont="1" applyFill="1" applyBorder="1"/>
    <xf numFmtId="164" fontId="8" fillId="3" borderId="8" xfId="4" applyFont="1" applyFill="1" applyBorder="1" applyAlignment="1"/>
    <xf numFmtId="0" fontId="8" fillId="3" borderId="4" xfId="1" applyFont="1" applyFill="1" applyBorder="1" applyAlignment="1">
      <alignment horizontal="left" vertical="top" wrapText="1"/>
    </xf>
    <xf numFmtId="0" fontId="4" fillId="0" borderId="10" xfId="1" applyFont="1" applyBorder="1" applyAlignment="1">
      <alignment wrapText="1"/>
    </xf>
    <xf numFmtId="0" fontId="6" fillId="0" borderId="4" xfId="1" applyFont="1" applyBorder="1" applyAlignment="1">
      <alignment horizontal="left" vertical="top" wrapText="1"/>
    </xf>
    <xf numFmtId="0" fontId="6" fillId="0" borderId="4" xfId="1" applyFont="1" applyBorder="1" applyAlignment="1">
      <alignment horizontal="left" vertical="top"/>
    </xf>
    <xf numFmtId="164" fontId="6" fillId="0" borderId="5" xfId="4" applyFont="1" applyFill="1" applyBorder="1" applyAlignment="1">
      <alignment horizontal="left" vertical="top"/>
    </xf>
    <xf numFmtId="164" fontId="6" fillId="0" borderId="11" xfId="4" applyFont="1" applyFill="1" applyBorder="1" applyAlignment="1">
      <alignment horizontal="left" vertical="top"/>
    </xf>
    <xf numFmtId="0" fontId="9" fillId="4" borderId="3" xfId="1" applyFont="1" applyFill="1" applyBorder="1"/>
    <xf numFmtId="0" fontId="9" fillId="4" borderId="4" xfId="1" applyFont="1" applyFill="1" applyBorder="1"/>
    <xf numFmtId="164" fontId="9" fillId="4" borderId="4" xfId="4" applyFont="1" applyFill="1" applyBorder="1" applyAlignment="1" applyProtection="1"/>
    <xf numFmtId="0" fontId="6" fillId="5" borderId="6" xfId="1" applyFont="1" applyFill="1" applyBorder="1"/>
    <xf numFmtId="0" fontId="6" fillId="5" borderId="7" xfId="1" applyFont="1" applyFill="1" applyBorder="1" applyAlignment="1">
      <alignment wrapText="1"/>
    </xf>
    <xf numFmtId="0" fontId="6" fillId="5" borderId="8" xfId="1" applyFont="1" applyFill="1" applyBorder="1"/>
    <xf numFmtId="164" fontId="6" fillId="5" borderId="8" xfId="4" applyFont="1" applyFill="1" applyBorder="1" applyAlignment="1"/>
    <xf numFmtId="0" fontId="0" fillId="0" borderId="16" xfId="0" applyBorder="1"/>
    <xf numFmtId="0" fontId="7" fillId="2" borderId="0" xfId="0" applyFont="1" applyFill="1" applyAlignment="1">
      <alignment wrapText="1"/>
    </xf>
    <xf numFmtId="0" fontId="7" fillId="2" borderId="16" xfId="0" applyFont="1" applyFill="1" applyBorder="1" applyAlignment="1">
      <alignment wrapText="1"/>
    </xf>
    <xf numFmtId="164" fontId="9" fillId="4" borderId="20" xfId="2" applyFont="1" applyFill="1" applyBorder="1" applyAlignment="1" applyProtection="1"/>
    <xf numFmtId="164" fontId="4" fillId="0" borderId="22" xfId="4" applyFont="1" applyBorder="1" applyAlignment="1">
      <alignment wrapText="1"/>
    </xf>
    <xf numFmtId="164" fontId="6" fillId="5" borderId="22" xfId="4" applyFont="1" applyFill="1" applyBorder="1" applyAlignment="1"/>
    <xf numFmtId="164" fontId="8" fillId="3" borderId="22" xfId="4" applyFont="1" applyFill="1" applyBorder="1" applyAlignment="1"/>
    <xf numFmtId="0" fontId="9" fillId="4" borderId="2" xfId="1" applyFont="1" applyFill="1" applyBorder="1" applyAlignment="1">
      <alignment wrapText="1"/>
    </xf>
    <xf numFmtId="0" fontId="7" fillId="2" borderId="15" xfId="0" applyFont="1" applyFill="1" applyBorder="1" applyAlignment="1">
      <alignment horizontal="left" wrapText="1"/>
    </xf>
    <xf numFmtId="0" fontId="9" fillId="4" borderId="19" xfId="1" applyFont="1" applyFill="1" applyBorder="1" applyAlignment="1">
      <alignment horizontal="left"/>
    </xf>
    <xf numFmtId="0" fontId="6" fillId="5" borderId="21" xfId="1" applyFont="1" applyFill="1" applyBorder="1" applyAlignment="1">
      <alignment horizontal="left"/>
    </xf>
    <xf numFmtId="0" fontId="4" fillId="0" borderId="23" xfId="1" applyFont="1" applyBorder="1" applyAlignment="1">
      <alignment horizontal="left" wrapText="1"/>
    </xf>
    <xf numFmtId="0" fontId="4" fillId="0" borderId="24" xfId="1" applyFont="1" applyBorder="1" applyAlignment="1">
      <alignment horizontal="left" wrapText="1"/>
    </xf>
    <xf numFmtId="0" fontId="2" fillId="0" borderId="15" xfId="0" applyFont="1" applyBorder="1" applyAlignment="1">
      <alignment horizontal="left"/>
    </xf>
    <xf numFmtId="0" fontId="6" fillId="3" borderId="21" xfId="1" applyFont="1" applyFill="1" applyBorder="1" applyAlignment="1">
      <alignment horizontal="left"/>
    </xf>
    <xf numFmtId="0" fontId="2" fillId="0" borderId="0" xfId="0" applyFont="1" applyAlignment="1">
      <alignment horizontal="left"/>
    </xf>
    <xf numFmtId="10" fontId="3" fillId="6" borderId="25" xfId="3" applyNumberFormat="1" applyFont="1" applyFill="1" applyBorder="1" applyAlignment="1">
      <alignment horizontal="right" vertical="center"/>
    </xf>
    <xf numFmtId="0" fontId="2" fillId="7" borderId="15" xfId="0" applyFont="1" applyFill="1" applyBorder="1" applyAlignment="1">
      <alignment horizontal="left"/>
    </xf>
    <xf numFmtId="0" fontId="0" fillId="7" borderId="0" xfId="0" applyFill="1"/>
    <xf numFmtId="0" fontId="0" fillId="7" borderId="16" xfId="0" applyFill="1" applyBorder="1"/>
    <xf numFmtId="0" fontId="8" fillId="3" borderId="21" xfId="1" applyFont="1" applyFill="1" applyBorder="1"/>
    <xf numFmtId="0" fontId="4" fillId="0" borderId="23" xfId="1" applyFont="1" applyBorder="1" applyAlignment="1">
      <alignment wrapText="1"/>
    </xf>
    <xf numFmtId="0" fontId="11" fillId="6" borderId="15" xfId="1" applyFont="1" applyFill="1" applyBorder="1" applyAlignment="1">
      <alignment horizontal="left" vertical="center" wrapText="1"/>
    </xf>
    <xf numFmtId="0" fontId="11" fillId="6" borderId="0" xfId="1" applyFont="1" applyFill="1" applyAlignment="1">
      <alignment horizontal="left" vertical="center" wrapText="1"/>
    </xf>
    <xf numFmtId="0" fontId="11" fillId="6" borderId="17" xfId="1" applyFont="1" applyFill="1" applyBorder="1" applyAlignment="1">
      <alignment horizontal="left" vertical="center" wrapText="1"/>
    </xf>
    <xf numFmtId="0" fontId="11" fillId="6" borderId="1" xfId="1" applyFont="1" applyFill="1" applyBorder="1" applyAlignment="1">
      <alignment horizontal="left" vertical="center" wrapText="1"/>
    </xf>
    <xf numFmtId="164" fontId="3" fillId="6" borderId="0" xfId="2" applyFont="1" applyFill="1" applyBorder="1" applyAlignment="1">
      <alignment horizontal="right" vertical="center"/>
    </xf>
    <xf numFmtId="164" fontId="3" fillId="6" borderId="16" xfId="2" applyFont="1" applyFill="1" applyBorder="1" applyAlignment="1">
      <alignment horizontal="right" vertical="center"/>
    </xf>
    <xf numFmtId="164" fontId="3" fillId="6" borderId="1" xfId="2" applyFont="1" applyFill="1" applyBorder="1" applyAlignment="1">
      <alignment horizontal="right" vertical="center"/>
    </xf>
    <xf numFmtId="164" fontId="3" fillId="6" borderId="18" xfId="2" applyFont="1" applyFill="1" applyBorder="1" applyAlignment="1">
      <alignment horizontal="right" vertical="center"/>
    </xf>
    <xf numFmtId="0" fontId="10" fillId="6" borderId="13" xfId="1" applyFont="1" applyFill="1" applyBorder="1" applyAlignment="1">
      <alignment horizontal="center" vertical="center" wrapText="1"/>
    </xf>
    <xf numFmtId="0" fontId="10" fillId="6" borderId="13" xfId="1" applyFont="1" applyFill="1" applyBorder="1" applyAlignment="1">
      <alignment horizontal="center" vertical="center"/>
    </xf>
    <xf numFmtId="0" fontId="10" fillId="6" borderId="14" xfId="1" applyFont="1" applyFill="1" applyBorder="1" applyAlignment="1">
      <alignment horizontal="center" vertical="center"/>
    </xf>
    <xf numFmtId="0" fontId="10" fillId="6" borderId="0" xfId="1" applyFont="1" applyFill="1" applyAlignment="1">
      <alignment horizontal="center" vertical="center"/>
    </xf>
    <xf numFmtId="0" fontId="10" fillId="6" borderId="16" xfId="1" applyFont="1" applyFill="1" applyBorder="1" applyAlignment="1">
      <alignment horizontal="center" vertical="center"/>
    </xf>
    <xf numFmtId="0" fontId="12" fillId="6" borderId="12" xfId="1" applyFont="1" applyFill="1" applyBorder="1"/>
    <xf numFmtId="0" fontId="12" fillId="6" borderId="13" xfId="1" applyFont="1" applyFill="1" applyBorder="1"/>
    <xf numFmtId="0" fontId="11" fillId="6" borderId="15" xfId="1" applyFont="1" applyFill="1" applyBorder="1"/>
    <xf numFmtId="0" fontId="11" fillId="6" borderId="0" xfId="1" applyFont="1" applyFill="1"/>
    <xf numFmtId="0" fontId="11" fillId="6" borderId="15" xfId="1" applyFont="1" applyFill="1" applyBorder="1" applyAlignment="1">
      <alignment horizontal="left" vertical="center"/>
    </xf>
    <xf numFmtId="0" fontId="11" fillId="6" borderId="0" xfId="1" applyFont="1" applyFill="1" applyAlignment="1">
      <alignment horizontal="left" vertical="center"/>
    </xf>
    <xf numFmtId="0" fontId="16" fillId="0" borderId="0" xfId="6" applyFont="1" applyAlignment="1">
      <alignment vertical="center"/>
    </xf>
    <xf numFmtId="0" fontId="17" fillId="0" borderId="0" xfId="0" applyFont="1" applyAlignment="1">
      <alignment horizontal="center"/>
    </xf>
    <xf numFmtId="164" fontId="17" fillId="0" borderId="0" xfId="0" applyNumberFormat="1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left"/>
    </xf>
    <xf numFmtId="0" fontId="18" fillId="0" borderId="0" xfId="0" applyFont="1"/>
    <xf numFmtId="165" fontId="19" fillId="0" borderId="0" xfId="0" applyNumberFormat="1" applyFont="1"/>
    <xf numFmtId="43" fontId="19" fillId="0" borderId="0" xfId="5" applyFont="1"/>
    <xf numFmtId="0" fontId="15" fillId="0" borderId="0" xfId="0" applyFont="1"/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9" fillId="0" borderId="0" xfId="0" applyFont="1"/>
    <xf numFmtId="0" fontId="21" fillId="0" borderId="0" xfId="6" applyFont="1" applyAlignment="1">
      <alignment vertical="center"/>
    </xf>
    <xf numFmtId="4" fontId="1" fillId="0" borderId="0" xfId="6" applyNumberFormat="1"/>
    <xf numFmtId="166" fontId="1" fillId="0" borderId="0" xfId="6" applyNumberFormat="1"/>
    <xf numFmtId="0" fontId="1" fillId="0" borderId="0" xfId="6"/>
    <xf numFmtId="0" fontId="22" fillId="8" borderId="27" xfId="6" applyFont="1" applyFill="1" applyBorder="1" applyAlignment="1">
      <alignment horizontal="left" vertical="center"/>
    </xf>
    <xf numFmtId="0" fontId="23" fillId="0" borderId="27" xfId="6" applyFont="1" applyBorder="1" applyAlignment="1">
      <alignment horizontal="center" vertical="center" wrapText="1"/>
    </xf>
    <xf numFmtId="0" fontId="23" fillId="0" borderId="28" xfId="6" applyFont="1" applyBorder="1" applyAlignment="1">
      <alignment horizontal="center" vertical="center" wrapText="1"/>
    </xf>
    <xf numFmtId="4" fontId="15" fillId="0" borderId="27" xfId="6" applyNumberFormat="1" applyFont="1" applyBorder="1" applyAlignment="1">
      <alignment vertical="center"/>
    </xf>
    <xf numFmtId="0" fontId="15" fillId="0" borderId="27" xfId="6" applyFont="1" applyBorder="1" applyAlignment="1">
      <alignment vertical="center"/>
    </xf>
    <xf numFmtId="10" fontId="15" fillId="0" borderId="27" xfId="7" applyNumberFormat="1" applyFont="1" applyFill="1" applyBorder="1" applyAlignment="1">
      <alignment horizontal="center" vertical="center"/>
    </xf>
    <xf numFmtId="0" fontId="22" fillId="10" borderId="27" xfId="6" applyFont="1" applyFill="1" applyBorder="1" applyAlignment="1">
      <alignment horizontal="right" vertical="center"/>
    </xf>
    <xf numFmtId="0" fontId="22" fillId="10" borderId="28" xfId="6" applyFont="1" applyFill="1" applyBorder="1" applyAlignment="1">
      <alignment horizontal="right" vertical="center"/>
    </xf>
    <xf numFmtId="4" fontId="15" fillId="0" borderId="31" xfId="6" applyNumberFormat="1" applyFont="1" applyBorder="1" applyAlignment="1">
      <alignment vertical="center"/>
    </xf>
    <xf numFmtId="0" fontId="15" fillId="0" borderId="31" xfId="6" applyFont="1" applyBorder="1" applyAlignment="1">
      <alignment vertical="center"/>
    </xf>
    <xf numFmtId="0" fontId="15" fillId="0" borderId="32" xfId="6" applyFont="1" applyBorder="1" applyAlignment="1">
      <alignment vertical="center"/>
    </xf>
    <xf numFmtId="10" fontId="15" fillId="0" borderId="32" xfId="7" applyNumberFormat="1" applyFont="1" applyFill="1" applyBorder="1" applyAlignment="1">
      <alignment horizontal="center" vertical="center"/>
    </xf>
    <xf numFmtId="4" fontId="15" fillId="0" borderId="32" xfId="6" applyNumberFormat="1" applyFont="1" applyBorder="1" applyAlignment="1">
      <alignment vertical="center"/>
    </xf>
    <xf numFmtId="0" fontId="15" fillId="0" borderId="27" xfId="6" applyFont="1" applyBorder="1" applyAlignment="1">
      <alignment horizontal="left" vertical="center"/>
    </xf>
    <xf numFmtId="0" fontId="15" fillId="0" borderId="28" xfId="6" applyFont="1" applyBorder="1" applyAlignment="1">
      <alignment horizontal="left" vertical="center"/>
    </xf>
    <xf numFmtId="0" fontId="22" fillId="8" borderId="27" xfId="6" applyFont="1" applyFill="1" applyBorder="1" applyAlignment="1">
      <alignment horizontal="right" vertical="center"/>
    </xf>
    <xf numFmtId="0" fontId="22" fillId="8" borderId="28" xfId="6" applyFont="1" applyFill="1" applyBorder="1" applyAlignment="1">
      <alignment horizontal="right" vertical="center"/>
    </xf>
    <xf numFmtId="0" fontId="26" fillId="0" borderId="29" xfId="6" applyFont="1" applyBorder="1"/>
    <xf numFmtId="4" fontId="26" fillId="0" borderId="29" xfId="6" applyNumberFormat="1" applyFont="1" applyBorder="1"/>
    <xf numFmtId="0" fontId="27" fillId="0" borderId="29" xfId="6" applyFont="1" applyBorder="1"/>
    <xf numFmtId="0" fontId="27" fillId="0" borderId="29" xfId="6" applyFont="1" applyBorder="1" applyAlignment="1">
      <alignment horizontal="center" vertical="center" wrapText="1"/>
    </xf>
    <xf numFmtId="4" fontId="28" fillId="11" borderId="27" xfId="6" applyNumberFormat="1" applyFont="1" applyFill="1" applyBorder="1" applyAlignment="1">
      <alignment horizontal="left"/>
    </xf>
    <xf numFmtId="0" fontId="28" fillId="11" borderId="27" xfId="6" applyFont="1" applyFill="1" applyBorder="1" applyAlignment="1">
      <alignment horizontal="center" vertical="center"/>
    </xf>
    <xf numFmtId="0" fontId="28" fillId="11" borderId="27" xfId="6" applyFont="1" applyFill="1" applyBorder="1" applyAlignment="1">
      <alignment horizontal="left"/>
    </xf>
    <xf numFmtId="0" fontId="22" fillId="12" borderId="27" xfId="6" applyFont="1" applyFill="1" applyBorder="1" applyAlignment="1">
      <alignment horizontal="right" vertical="center"/>
    </xf>
    <xf numFmtId="0" fontId="22" fillId="12" borderId="28" xfId="6" applyFont="1" applyFill="1" applyBorder="1" applyAlignment="1">
      <alignment horizontal="right" vertical="center"/>
    </xf>
    <xf numFmtId="0" fontId="32" fillId="0" borderId="0" xfId="6" applyFont="1" applyAlignment="1">
      <alignment horizontal="left" vertical="center"/>
    </xf>
    <xf numFmtId="0" fontId="13" fillId="0" borderId="0" xfId="6" applyFont="1" applyAlignment="1">
      <alignment horizontal="center" vertical="center"/>
    </xf>
    <xf numFmtId="4" fontId="13" fillId="0" borderId="0" xfId="6" applyNumberFormat="1" applyFont="1" applyAlignment="1">
      <alignment horizontal="center" vertical="center"/>
    </xf>
    <xf numFmtId="0" fontId="30" fillId="9" borderId="0" xfId="6" applyFont="1" applyFill="1" applyAlignment="1">
      <alignment vertical="center" wrapText="1"/>
    </xf>
    <xf numFmtId="164" fontId="15" fillId="0" borderId="0" xfId="0" applyNumberFormat="1" applyFont="1" applyBorder="1"/>
    <xf numFmtId="0" fontId="15" fillId="0" borderId="0" xfId="0" applyFont="1" applyBorder="1"/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9" fillId="0" borderId="0" xfId="0" applyFont="1" applyBorder="1"/>
    <xf numFmtId="165" fontId="19" fillId="0" borderId="0" xfId="0" applyNumberFormat="1" applyFont="1" applyBorder="1"/>
    <xf numFmtId="43" fontId="19" fillId="0" borderId="0" xfId="5" applyFont="1" applyBorder="1"/>
    <xf numFmtId="0" fontId="0" fillId="0" borderId="0" xfId="0" applyBorder="1"/>
    <xf numFmtId="0" fontId="16" fillId="0" borderId="0" xfId="6" applyFont="1" applyBorder="1" applyAlignment="1">
      <alignment vertical="center"/>
    </xf>
    <xf numFmtId="2" fontId="16" fillId="0" borderId="0" xfId="6" applyNumberFormat="1" applyFont="1" applyBorder="1" applyAlignment="1">
      <alignment horizontal="center" vertical="center"/>
    </xf>
    <xf numFmtId="4" fontId="16" fillId="0" borderId="0" xfId="6" applyNumberFormat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21" fillId="0" borderId="33" xfId="6" applyFont="1" applyBorder="1" applyAlignment="1">
      <alignment horizontal="center" vertical="center"/>
    </xf>
    <xf numFmtId="164" fontId="34" fillId="6" borderId="0" xfId="2" applyFont="1" applyFill="1" applyBorder="1" applyAlignment="1">
      <alignment horizontal="right"/>
    </xf>
    <xf numFmtId="164" fontId="34" fillId="6" borderId="26" xfId="2" applyFont="1" applyFill="1" applyBorder="1" applyAlignment="1">
      <alignment horizontal="right"/>
    </xf>
    <xf numFmtId="0" fontId="0" fillId="13" borderId="0" xfId="0" applyFill="1"/>
    <xf numFmtId="0" fontId="1" fillId="13" borderId="0" xfId="6" applyFill="1"/>
    <xf numFmtId="0" fontId="0" fillId="13" borderId="0" xfId="0" applyFill="1" applyBorder="1"/>
    <xf numFmtId="4" fontId="20" fillId="0" borderId="0" xfId="6" applyNumberFormat="1" applyFont="1" applyBorder="1" applyAlignment="1">
      <alignment horizontal="centerContinuous"/>
    </xf>
    <xf numFmtId="0" fontId="20" fillId="0" borderId="0" xfId="6" applyFont="1" applyBorder="1" applyAlignment="1">
      <alignment horizontal="centerContinuous"/>
    </xf>
    <xf numFmtId="0" fontId="15" fillId="0" borderId="0" xfId="6" applyFont="1" applyBorder="1" applyAlignment="1">
      <alignment horizontal="centerContinuous"/>
    </xf>
    <xf numFmtId="0" fontId="22" fillId="0" borderId="0" xfId="6" applyFont="1" applyBorder="1" applyAlignment="1">
      <alignment horizontal="left"/>
    </xf>
    <xf numFmtId="4" fontId="1" fillId="0" borderId="0" xfId="6" applyNumberFormat="1" applyBorder="1"/>
    <xf numFmtId="0" fontId="1" fillId="0" borderId="0" xfId="6" applyBorder="1"/>
    <xf numFmtId="4" fontId="1" fillId="0" borderId="0" xfId="6" applyNumberFormat="1" applyBorder="1" applyAlignment="1">
      <alignment horizontal="center" vertical="center"/>
    </xf>
    <xf numFmtId="0" fontId="1" fillId="0" borderId="0" xfId="6" applyBorder="1" applyAlignment="1">
      <alignment horizontal="justify" vertical="top"/>
    </xf>
    <xf numFmtId="164" fontId="1" fillId="0" borderId="0" xfId="8" applyFont="1" applyBorder="1" applyAlignment="1">
      <alignment horizontal="right" indent="2"/>
    </xf>
    <xf numFmtId="4" fontId="1" fillId="0" borderId="0" xfId="6" applyNumberFormat="1" applyBorder="1" applyAlignment="1">
      <alignment horizontal="right" indent="2"/>
    </xf>
    <xf numFmtId="0" fontId="1" fillId="0" borderId="0" xfId="6" applyBorder="1" applyAlignment="1">
      <alignment horizontal="right" indent="2"/>
    </xf>
    <xf numFmtId="0" fontId="21" fillId="0" borderId="0" xfId="6" applyFont="1" applyBorder="1" applyAlignment="1">
      <alignment horizontal="center" vertical="center"/>
    </xf>
    <xf numFmtId="4" fontId="31" fillId="0" borderId="0" xfId="6" applyNumberFormat="1" applyFont="1" applyBorder="1" applyAlignment="1">
      <alignment horizontal="center" vertical="center"/>
    </xf>
    <xf numFmtId="2" fontId="30" fillId="0" borderId="0" xfId="6" applyNumberFormat="1" applyFont="1" applyBorder="1" applyAlignment="1">
      <alignment vertical="center" wrapText="1"/>
    </xf>
    <xf numFmtId="0" fontId="30" fillId="0" borderId="0" xfId="6" applyFont="1" applyBorder="1" applyAlignment="1">
      <alignment vertical="center"/>
    </xf>
    <xf numFmtId="2" fontId="30" fillId="0" borderId="0" xfId="6" applyNumberFormat="1" applyFont="1" applyBorder="1" applyAlignment="1">
      <alignment horizontal="center" vertical="center"/>
    </xf>
    <xf numFmtId="4" fontId="32" fillId="0" borderId="0" xfId="6" applyNumberFormat="1" applyFont="1" applyBorder="1" applyAlignment="1">
      <alignment horizontal="right" vertical="center"/>
    </xf>
    <xf numFmtId="0" fontId="30" fillId="9" borderId="0" xfId="6" applyFont="1" applyFill="1" applyBorder="1" applyAlignment="1">
      <alignment horizontal="left" vertical="center" wrapText="1"/>
    </xf>
    <xf numFmtId="0" fontId="1" fillId="0" borderId="33" xfId="6" applyBorder="1"/>
    <xf numFmtId="0" fontId="33" fillId="8" borderId="34" xfId="1" applyFont="1" applyFill="1" applyBorder="1" applyAlignment="1">
      <alignment horizontal="center" vertical="center"/>
    </xf>
    <xf numFmtId="0" fontId="33" fillId="8" borderId="35" xfId="1" applyFont="1" applyFill="1" applyBorder="1" applyAlignment="1">
      <alignment horizontal="center" vertical="center"/>
    </xf>
    <xf numFmtId="0" fontId="33" fillId="8" borderId="36" xfId="1" applyFont="1" applyFill="1" applyBorder="1" applyAlignment="1">
      <alignment horizontal="center" vertical="center"/>
    </xf>
    <xf numFmtId="0" fontId="3" fillId="0" borderId="37" xfId="1" applyFont="1" applyBorder="1" applyAlignment="1">
      <alignment horizontal="center" vertical="center"/>
    </xf>
    <xf numFmtId="0" fontId="3" fillId="0" borderId="38" xfId="1" applyFont="1" applyBorder="1" applyAlignment="1">
      <alignment horizontal="center" vertical="center"/>
    </xf>
    <xf numFmtId="0" fontId="16" fillId="0" borderId="37" xfId="6" applyFont="1" applyBorder="1" applyAlignment="1">
      <alignment horizontal="left" vertical="center"/>
    </xf>
    <xf numFmtId="0" fontId="21" fillId="0" borderId="39" xfId="6" applyFont="1" applyBorder="1" applyAlignment="1">
      <alignment horizontal="center" vertical="center"/>
    </xf>
    <xf numFmtId="0" fontId="21" fillId="0" borderId="40" xfId="6" applyFont="1" applyBorder="1" applyAlignment="1">
      <alignment horizontal="center" vertical="center"/>
    </xf>
    <xf numFmtId="0" fontId="20" fillId="0" borderId="37" xfId="6" applyFont="1" applyBorder="1"/>
    <xf numFmtId="0" fontId="22" fillId="8" borderId="41" xfId="6" applyFont="1" applyFill="1" applyBorder="1" applyAlignment="1">
      <alignment horizontal="left" vertical="center"/>
    </xf>
    <xf numFmtId="0" fontId="22" fillId="8" borderId="42" xfId="6" applyFont="1" applyFill="1" applyBorder="1" applyAlignment="1">
      <alignment horizontal="left" vertical="center"/>
    </xf>
    <xf numFmtId="0" fontId="23" fillId="0" borderId="41" xfId="6" applyFont="1" applyBorder="1" applyAlignment="1">
      <alignment horizontal="center" vertical="center" wrapText="1"/>
    </xf>
    <xf numFmtId="0" fontId="23" fillId="0" borderId="43" xfId="6" applyFont="1" applyBorder="1" applyAlignment="1">
      <alignment horizontal="center" vertical="center" wrapText="1"/>
    </xf>
    <xf numFmtId="0" fontId="15" fillId="0" borderId="41" xfId="6" applyFont="1" applyBorder="1" applyAlignment="1">
      <alignment vertical="center"/>
    </xf>
    <xf numFmtId="2" fontId="2" fillId="9" borderId="43" xfId="7" applyNumberFormat="1" applyFont="1" applyFill="1" applyBorder="1" applyAlignment="1">
      <alignment horizontal="center" vertical="center"/>
    </xf>
    <xf numFmtId="0" fontId="22" fillId="10" borderId="41" xfId="6" applyFont="1" applyFill="1" applyBorder="1" applyAlignment="1">
      <alignment horizontal="right" vertical="center"/>
    </xf>
    <xf numFmtId="2" fontId="25" fillId="10" borderId="43" xfId="7" applyNumberFormat="1" applyFont="1" applyFill="1" applyBorder="1" applyAlignment="1">
      <alignment horizontal="center" vertical="center"/>
    </xf>
    <xf numFmtId="0" fontId="15" fillId="0" borderId="44" xfId="6" applyFont="1" applyBorder="1" applyAlignment="1">
      <alignment vertical="center"/>
    </xf>
    <xf numFmtId="0" fontId="15" fillId="0" borderId="41" xfId="6" applyFont="1" applyBorder="1" applyAlignment="1">
      <alignment horizontal="left" vertical="center"/>
    </xf>
    <xf numFmtId="2" fontId="15" fillId="9" borderId="43" xfId="7" applyNumberFormat="1" applyFont="1" applyFill="1" applyBorder="1" applyAlignment="1">
      <alignment horizontal="center" vertical="center"/>
    </xf>
    <xf numFmtId="2" fontId="22" fillId="10" borderId="43" xfId="7" applyNumberFormat="1" applyFont="1" applyFill="1" applyBorder="1" applyAlignment="1">
      <alignment horizontal="center" vertical="center"/>
    </xf>
    <xf numFmtId="0" fontId="22" fillId="8" borderId="41" xfId="6" applyFont="1" applyFill="1" applyBorder="1" applyAlignment="1">
      <alignment horizontal="right" vertical="center"/>
    </xf>
    <xf numFmtId="2" fontId="22" fillId="8" borderId="43" xfId="7" applyNumberFormat="1" applyFont="1" applyFill="1" applyBorder="1" applyAlignment="1">
      <alignment horizontal="center" vertical="center"/>
    </xf>
    <xf numFmtId="0" fontId="26" fillId="0" borderId="45" xfId="6" applyFont="1" applyBorder="1"/>
    <xf numFmtId="0" fontId="22" fillId="0" borderId="37" xfId="6" applyFont="1" applyBorder="1" applyAlignment="1">
      <alignment horizontal="left"/>
    </xf>
    <xf numFmtId="0" fontId="22" fillId="0" borderId="38" xfId="6" applyFont="1" applyBorder="1" applyAlignment="1">
      <alignment horizontal="left"/>
    </xf>
    <xf numFmtId="0" fontId="28" fillId="11" borderId="41" xfId="6" applyFont="1" applyFill="1" applyBorder="1" applyAlignment="1">
      <alignment horizontal="left" vertical="center"/>
    </xf>
    <xf numFmtId="0" fontId="1" fillId="0" borderId="37" xfId="6" applyBorder="1"/>
    <xf numFmtId="0" fontId="1" fillId="0" borderId="37" xfId="6" applyBorder="1" applyAlignment="1">
      <alignment horizontal="center" vertical="center"/>
    </xf>
    <xf numFmtId="0" fontId="21" fillId="0" borderId="37" xfId="6" applyFont="1" applyBorder="1" applyAlignment="1">
      <alignment horizontal="center" vertical="center"/>
    </xf>
    <xf numFmtId="0" fontId="21" fillId="0" borderId="38" xfId="6" applyFont="1" applyBorder="1" applyAlignment="1">
      <alignment horizontal="center" vertical="center"/>
    </xf>
    <xf numFmtId="0" fontId="22" fillId="12" borderId="41" xfId="6" applyFont="1" applyFill="1" applyBorder="1" applyAlignment="1">
      <alignment horizontal="right" vertical="center"/>
    </xf>
    <xf numFmtId="2" fontId="25" fillId="12" borderId="43" xfId="7" applyNumberFormat="1" applyFont="1" applyFill="1" applyBorder="1" applyAlignment="1">
      <alignment horizontal="center" vertical="center"/>
    </xf>
    <xf numFmtId="0" fontId="30" fillId="0" borderId="37" xfId="6" applyFont="1" applyBorder="1" applyAlignment="1">
      <alignment vertical="center"/>
    </xf>
    <xf numFmtId="0" fontId="30" fillId="9" borderId="37" xfId="6" applyFont="1" applyFill="1" applyBorder="1" applyAlignment="1">
      <alignment horizontal="left" vertical="center" wrapText="1"/>
    </xf>
    <xf numFmtId="0" fontId="30" fillId="9" borderId="38" xfId="6" applyFont="1" applyFill="1" applyBorder="1" applyAlignment="1">
      <alignment horizontal="left" vertical="center" wrapText="1"/>
    </xf>
    <xf numFmtId="0" fontId="1" fillId="0" borderId="39" xfId="6" applyBorder="1"/>
    <xf numFmtId="0" fontId="1" fillId="13" borderId="30" xfId="6" applyFill="1" applyBorder="1"/>
    <xf numFmtId="0" fontId="16" fillId="0" borderId="46" xfId="6" applyFont="1" applyBorder="1" applyAlignment="1">
      <alignment vertical="center"/>
    </xf>
    <xf numFmtId="0" fontId="15" fillId="0" borderId="46" xfId="6" applyFont="1" applyBorder="1" applyAlignment="1">
      <alignment horizontal="centerContinuous"/>
    </xf>
    <xf numFmtId="2" fontId="26" fillId="0" borderId="47" xfId="6" applyNumberFormat="1" applyFont="1" applyBorder="1" applyAlignment="1">
      <alignment horizontal="center" vertical="center"/>
    </xf>
    <xf numFmtId="10" fontId="29" fillId="11" borderId="43" xfId="6" applyNumberFormat="1" applyFont="1" applyFill="1" applyBorder="1" applyAlignment="1">
      <alignment horizontal="center" vertical="center"/>
    </xf>
    <xf numFmtId="4" fontId="1" fillId="0" borderId="46" xfId="6" applyNumberFormat="1" applyBorder="1"/>
    <xf numFmtId="0" fontId="1" fillId="0" borderId="46" xfId="6" applyBorder="1" applyAlignment="1">
      <alignment horizontal="center" vertical="center"/>
    </xf>
    <xf numFmtId="0" fontId="1" fillId="0" borderId="46" xfId="6" applyBorder="1"/>
    <xf numFmtId="4" fontId="30" fillId="0" borderId="46" xfId="6" applyNumberFormat="1" applyFont="1" applyBorder="1" applyAlignment="1">
      <alignment vertical="center"/>
    </xf>
    <xf numFmtId="0" fontId="1" fillId="0" borderId="48" xfId="6" applyBorder="1"/>
    <xf numFmtId="0" fontId="35" fillId="0" borderId="37" xfId="6" applyFont="1" applyBorder="1"/>
    <xf numFmtId="0" fontId="35" fillId="0" borderId="0" xfId="6" applyFont="1" applyBorder="1"/>
    <xf numFmtId="0" fontId="35" fillId="0" borderId="46" xfId="6" applyFont="1" applyBorder="1"/>
  </cellXfs>
  <cellStyles count="9">
    <cellStyle name="Normal" xfId="0" builtinId="0"/>
    <cellStyle name="Normal 2 2 2" xfId="1" xr:uid="{F493E629-0D93-430F-9606-2255407D0836}"/>
    <cellStyle name="Normal 3" xfId="6" xr:uid="{4E26FD5A-F1B2-42A5-80BB-3C5AF836C436}"/>
    <cellStyle name="Porcentagem 2 2 2" xfId="3" xr:uid="{D02EB5B5-8410-4081-BFB7-64DC724D370A}"/>
    <cellStyle name="Porcentagem 4" xfId="7" xr:uid="{30B489D9-4C00-445D-AB67-BB2CDF7BDB37}"/>
    <cellStyle name="Vírgula" xfId="5" builtinId="3"/>
    <cellStyle name="Vírgula 2" xfId="8" xr:uid="{1F1F4019-2347-455A-A3A4-F485E6B5432C}"/>
    <cellStyle name="Vírgula 2 2 2" xfId="2" xr:uid="{523121A3-781B-459B-9F60-53FB169A8D83}"/>
    <cellStyle name="Vírgula 3 2" xfId="4" xr:uid="{FECFEA48-7BC1-4940-9E01-CC0508AAA3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JOELIS~1.RET/CONFIG~1/Temp/CALEND-PERM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elison/AppData/Roaming/Microsoft/Excel/OK%20-%204%20Estudo%20de%20Praticabilidade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oelison.RETA/Desktop/Estudo%20de%20Praticabilidade/exemplo/PCR%20-%20Planilha%20Carregando%20Recurso%20REV%201/Comprador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oelison.RETA/Desktop/Estudo%20de%20Praticabilidade/1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oelison.RETA/Desktop/Estudo%20de%20Praticabilidade/Planilhas%20Novas/DOCUME~1/01170092/CONFIG~1/Temp/notes31BF97/HISTORICO%20ANTIGO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nrique/AppData/Local/Microsoft/Windows/Temporary%20Internet%20Files/Content.Outlook/HC797YW2/SisOrc%20-%20NOVO%20-%2013-09-11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erley/AppData/Roaming/Microsoft/Excel/ESP/Planilhas%20Novas/DOCUME~1/01170092/CONFIG~1/Temp/notes31BF97/Estudo%20para%20Programa&#231;&#227;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ntonio/CONFIG~1/Temp/IncrediMail/Calend&#225;ri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8%20Estudos%20Tecnicos/SisOrc%20DIOI/SisOrc_rev1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oelison.RETA/Desktop/Estudo%20de%20Praticabilidade/Planilhas%20Novas/DOCUME~1/01170092/CONFIG~1/Temp/notes31BF97/RAP%20-%20Servi&#231;os%20GASOR%20Bruno%20Silvestr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Orcamentos/VALE%20-%20Estrada%20entre%20Mina%20de%20Pico%20e%20Mina%20de%20Fabrica/07%20Planejamento/02%20Estudo%20Pluviometrico/4%20Estudo%20de%20Praticabilidade%20-%20Estrada%20Pico-Fabrica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oelison/Desktop/C&#243;pia%20de%20Estudo%20de%20Praticabilidade%2010h-II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Orcamentos/VALE%20-%20Estrada%20entre%20Mina%20de%20Pico%20e%20Mina%20de%20Fabrica/07%20Planejamento/02%20Estudo%20Pluviometrico/4%20Estudo%20de%20Praticabilidade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ED%20-%20Gerenciamento%20de%20Documentos\G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erley/AppData/Roaming/Microsoft/Excel/03%20-%20Estudo%20de%20Praticabilidad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Calendário"/>
      <sheetName val="Feriados"/>
    </sheetNames>
    <sheetDataSet>
      <sheetData sheetId="0"/>
      <sheetData sheetId="1">
        <row r="1">
          <cell r="N1">
            <v>2007</v>
          </cell>
        </row>
        <row r="4">
          <cell r="A4">
            <v>39083</v>
          </cell>
          <cell r="I4">
            <v>39114</v>
          </cell>
          <cell r="Q4">
            <v>39142</v>
          </cell>
          <cell r="Y4">
            <v>39173</v>
          </cell>
        </row>
        <row r="16">
          <cell r="A16">
            <v>39203</v>
          </cell>
          <cell r="I16">
            <v>39234</v>
          </cell>
          <cell r="Q16">
            <v>39264</v>
          </cell>
          <cell r="Y16">
            <v>39295</v>
          </cell>
        </row>
        <row r="28">
          <cell r="A28">
            <v>39326</v>
          </cell>
          <cell r="I28">
            <v>39356</v>
          </cell>
          <cell r="Q28">
            <v>39387</v>
          </cell>
          <cell r="Y28">
            <v>39417</v>
          </cell>
        </row>
      </sheetData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INICIO (2)"/>
      <sheetName val="INICIO (3)"/>
      <sheetName val="Dados Históricos"/>
      <sheetName val="Calendar"/>
      <sheetName val="Feriados"/>
      <sheetName val="Prática - sáb ñ trabalhado"/>
      <sheetName val="Prática - sáb trabal"/>
      <sheetName val="CURVA 50% "/>
      <sheetName val="calculo curva"/>
      <sheetName val="bdados"/>
      <sheetName val="login"/>
      <sheetName val="Plan1"/>
    </sheetNames>
    <sheetDataSet>
      <sheetData sheetId="0"/>
      <sheetData sheetId="1"/>
      <sheetData sheetId="2"/>
      <sheetData sheetId="3"/>
      <sheetData sheetId="4">
        <row r="17">
          <cell r="B17" t="str">
            <v>DOM</v>
          </cell>
        </row>
      </sheetData>
      <sheetData sheetId="5">
        <row r="5">
          <cell r="R5">
            <v>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LA PRINCIPAL"/>
      <sheetName val="TELA PRINCIPAL (2)"/>
      <sheetName val="CONFIG"/>
      <sheetName val="DADOS"/>
      <sheetName val="prazos "/>
      <sheetName val="Status"/>
      <sheetName val="Plan2"/>
      <sheetName val="Plan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>
        <row r="3">
          <cell r="P3" t="str">
            <v>--- SERVIÇOS ---</v>
          </cell>
        </row>
        <row r="4">
          <cell r="P4" t="str">
            <v>PCS - Aditivo</v>
          </cell>
        </row>
        <row r="5">
          <cell r="P5" t="str">
            <v>PCS - Concorrencial</v>
          </cell>
        </row>
        <row r="6">
          <cell r="P6" t="str">
            <v>PCS - Contrato</v>
          </cell>
        </row>
        <row r="7">
          <cell r="P7" t="str">
            <v>PCS - Delegada</v>
          </cell>
        </row>
        <row r="8">
          <cell r="P8" t="str">
            <v>PCS - Direta</v>
          </cell>
        </row>
        <row r="9">
          <cell r="P9" t="str">
            <v>PCS - Emergencial</v>
          </cell>
        </row>
        <row r="10">
          <cell r="P10" t="str">
            <v>PCS - Regularização</v>
          </cell>
        </row>
        <row r="11">
          <cell r="P11" t="str">
            <v>PCS - Delegada</v>
          </cell>
        </row>
        <row r="12">
          <cell r="P12" t="str">
            <v>PCS - Direta</v>
          </cell>
        </row>
        <row r="13">
          <cell r="P13" t="str">
            <v>-----------------------------------</v>
          </cell>
        </row>
        <row r="14">
          <cell r="P14" t="str">
            <v>--- MATERIAL ---</v>
          </cell>
        </row>
        <row r="15">
          <cell r="P15" t="str">
            <v>PCM - Aditivo</v>
          </cell>
        </row>
        <row r="16">
          <cell r="P16" t="str">
            <v>PCM - Concorrencial</v>
          </cell>
        </row>
        <row r="17">
          <cell r="P17" t="str">
            <v>PCM - Contrato</v>
          </cell>
        </row>
        <row r="18">
          <cell r="P18" t="str">
            <v>PCM - Delegada</v>
          </cell>
        </row>
        <row r="19">
          <cell r="P19" t="str">
            <v>PCM - Direta</v>
          </cell>
        </row>
        <row r="20">
          <cell r="P20" t="str">
            <v>PCM - Emergencial</v>
          </cell>
        </row>
        <row r="21">
          <cell r="P21" t="str">
            <v>PCM - Regularização</v>
          </cell>
        </row>
        <row r="22">
          <cell r="P22" t="str">
            <v>PCM - Delegada</v>
          </cell>
        </row>
        <row r="23">
          <cell r="P23" t="str">
            <v>PCM - Direta</v>
          </cell>
        </row>
        <row r="24">
          <cell r="P24" t="str">
            <v>-----------------------------------</v>
          </cell>
        </row>
        <row r="25">
          <cell r="P25" t="str">
            <v>--- EQUIPAMENTO ---</v>
          </cell>
        </row>
        <row r="26">
          <cell r="P26" t="str">
            <v>PCE - Aditivo</v>
          </cell>
        </row>
        <row r="27">
          <cell r="P27" t="str">
            <v>PCE - Concorrencial</v>
          </cell>
        </row>
        <row r="28">
          <cell r="P28" t="str">
            <v>PCE - Delegada</v>
          </cell>
        </row>
        <row r="29">
          <cell r="P29" t="str">
            <v>PCE - Direta</v>
          </cell>
        </row>
        <row r="30">
          <cell r="P30" t="str">
            <v>PCE - Emergencial</v>
          </cell>
        </row>
        <row r="31">
          <cell r="P31" t="str">
            <v>PCE - Regularização</v>
          </cell>
        </row>
        <row r="32">
          <cell r="P32" t="str">
            <v>PCE - Delegada</v>
          </cell>
        </row>
        <row r="33">
          <cell r="P33" t="str">
            <v>PCE - Direta</v>
          </cell>
        </row>
        <row r="34">
          <cell r="P34" t="str">
            <v>-----------------------------------</v>
          </cell>
        </row>
      </sheetData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INICIO (2)"/>
      <sheetName val="INICIO (3)"/>
      <sheetName val="Calendar"/>
      <sheetName val="Feriados"/>
      <sheetName val="Prática - sáb ñ trabalhado"/>
      <sheetName val="Prática - sáb trabal"/>
      <sheetName val="Dados Históricos"/>
      <sheetName val="CURVA 50% "/>
      <sheetName val="calculo curva"/>
      <sheetName val="Plan1"/>
      <sheetName val="Plan2"/>
      <sheetName val="Principal"/>
      <sheetName val="histograma"/>
      <sheetName val="total geral"/>
      <sheetName val="Pacotes_e_insumos"/>
      <sheetName val="Bdados"/>
    </sheetNames>
    <sheetDataSet>
      <sheetData sheetId="0"/>
      <sheetData sheetId="1"/>
      <sheetData sheetId="2"/>
      <sheetData sheetId="3">
        <row r="17">
          <cell r="B17" t="str">
            <v>DOM</v>
          </cell>
          <cell r="C17" t="str">
            <v>SEG</v>
          </cell>
          <cell r="D17" t="str">
            <v>TER</v>
          </cell>
          <cell r="E17" t="str">
            <v>QUA</v>
          </cell>
          <cell r="F17" t="str">
            <v>QUI</v>
          </cell>
          <cell r="G17" t="str">
            <v>SEX</v>
          </cell>
          <cell r="H17" t="str">
            <v>SAB</v>
          </cell>
          <cell r="J17" t="str">
            <v>DOM</v>
          </cell>
          <cell r="K17" t="str">
            <v>SEG</v>
          </cell>
          <cell r="L17" t="str">
            <v>TER</v>
          </cell>
          <cell r="M17" t="str">
            <v>QUA</v>
          </cell>
          <cell r="N17" t="str">
            <v>QUI</v>
          </cell>
          <cell r="O17" t="str">
            <v>SEX</v>
          </cell>
          <cell r="P17" t="str">
            <v>SAB</v>
          </cell>
          <cell r="R17" t="str">
            <v>DOM</v>
          </cell>
          <cell r="S17" t="str">
            <v>SEG</v>
          </cell>
          <cell r="T17" t="str">
            <v>TER</v>
          </cell>
          <cell r="U17" t="str">
            <v>QUA</v>
          </cell>
          <cell r="V17" t="str">
            <v>QUI</v>
          </cell>
          <cell r="W17" t="str">
            <v>SEX</v>
          </cell>
          <cell r="X17" t="str">
            <v>SAB</v>
          </cell>
          <cell r="Z17" t="str">
            <v>DOM</v>
          </cell>
          <cell r="AA17" t="str">
            <v>SEG</v>
          </cell>
          <cell r="AB17" t="str">
            <v>TER</v>
          </cell>
          <cell r="AC17" t="str">
            <v>QUA</v>
          </cell>
          <cell r="AD17" t="str">
            <v>QUI</v>
          </cell>
          <cell r="AE17" t="str">
            <v>SEX</v>
          </cell>
          <cell r="AF17" t="str">
            <v>SAB</v>
          </cell>
        </row>
        <row r="18">
          <cell r="B18"/>
          <cell r="C18">
            <v>40756</v>
          </cell>
          <cell r="D18">
            <v>40757</v>
          </cell>
          <cell r="E18">
            <v>40758</v>
          </cell>
          <cell r="F18">
            <v>40759</v>
          </cell>
          <cell r="G18">
            <v>40760</v>
          </cell>
          <cell r="H18">
            <v>40761</v>
          </cell>
          <cell r="J18"/>
          <cell r="K18"/>
          <cell r="L18"/>
          <cell r="M18"/>
          <cell r="N18">
            <v>40787</v>
          </cell>
          <cell r="O18">
            <v>40788</v>
          </cell>
          <cell r="P18">
            <v>40789</v>
          </cell>
          <cell r="R18"/>
          <cell r="S18"/>
          <cell r="T18"/>
          <cell r="U18"/>
          <cell r="V18"/>
          <cell r="W18"/>
          <cell r="X18">
            <v>40817</v>
          </cell>
          <cell r="Z18"/>
          <cell r="AA18"/>
          <cell r="AB18">
            <v>40848</v>
          </cell>
          <cell r="AC18">
            <v>40849</v>
          </cell>
          <cell r="AD18">
            <v>40850</v>
          </cell>
          <cell r="AE18">
            <v>40851</v>
          </cell>
          <cell r="AF18">
            <v>40852</v>
          </cell>
        </row>
        <row r="19">
          <cell r="B19">
            <v>40762</v>
          </cell>
          <cell r="C19">
            <v>40763</v>
          </cell>
          <cell r="D19">
            <v>40764</v>
          </cell>
          <cell r="E19">
            <v>40765</v>
          </cell>
          <cell r="F19">
            <v>40766</v>
          </cell>
          <cell r="G19">
            <v>40767</v>
          </cell>
          <cell r="H19">
            <v>40768</v>
          </cell>
          <cell r="J19">
            <v>40790</v>
          </cell>
          <cell r="K19">
            <v>40791</v>
          </cell>
          <cell r="L19">
            <v>40792</v>
          </cell>
          <cell r="M19">
            <v>40793</v>
          </cell>
          <cell r="N19">
            <v>40794</v>
          </cell>
          <cell r="O19">
            <v>40795</v>
          </cell>
          <cell r="P19">
            <v>40796</v>
          </cell>
          <cell r="R19">
            <v>40818</v>
          </cell>
          <cell r="S19">
            <v>40819</v>
          </cell>
          <cell r="T19">
            <v>40820</v>
          </cell>
          <cell r="U19">
            <v>40821</v>
          </cell>
          <cell r="V19">
            <v>40822</v>
          </cell>
          <cell r="W19">
            <v>40823</v>
          </cell>
          <cell r="X19">
            <v>40824</v>
          </cell>
          <cell r="Z19">
            <v>40853</v>
          </cell>
          <cell r="AA19">
            <v>40854</v>
          </cell>
          <cell r="AB19">
            <v>40855</v>
          </cell>
          <cell r="AC19">
            <v>40856</v>
          </cell>
          <cell r="AD19">
            <v>40857</v>
          </cell>
          <cell r="AE19">
            <v>40858</v>
          </cell>
          <cell r="AF19">
            <v>40859</v>
          </cell>
        </row>
        <row r="20">
          <cell r="B20">
            <v>40769</v>
          </cell>
          <cell r="C20">
            <v>40770</v>
          </cell>
          <cell r="D20">
            <v>40771</v>
          </cell>
          <cell r="E20">
            <v>40772</v>
          </cell>
          <cell r="F20">
            <v>40773</v>
          </cell>
          <cell r="G20">
            <v>40774</v>
          </cell>
          <cell r="H20">
            <v>40775</v>
          </cell>
          <cell r="J20">
            <v>40797</v>
          </cell>
          <cell r="K20">
            <v>40798</v>
          </cell>
          <cell r="L20">
            <v>40799</v>
          </cell>
          <cell r="M20">
            <v>40800</v>
          </cell>
          <cell r="N20">
            <v>40801</v>
          </cell>
          <cell r="O20">
            <v>40802</v>
          </cell>
          <cell r="P20">
            <v>40803</v>
          </cell>
          <cell r="R20">
            <v>40825</v>
          </cell>
          <cell r="S20">
            <v>40826</v>
          </cell>
          <cell r="T20">
            <v>40827</v>
          </cell>
          <cell r="U20">
            <v>40828</v>
          </cell>
          <cell r="V20">
            <v>40829</v>
          </cell>
          <cell r="W20">
            <v>40830</v>
          </cell>
          <cell r="X20">
            <v>40831</v>
          </cell>
          <cell r="Z20">
            <v>40860</v>
          </cell>
          <cell r="AA20">
            <v>40861</v>
          </cell>
          <cell r="AB20">
            <v>40862</v>
          </cell>
          <cell r="AC20">
            <v>40863</v>
          </cell>
          <cell r="AD20">
            <v>40864</v>
          </cell>
          <cell r="AE20">
            <v>40865</v>
          </cell>
          <cell r="AF20">
            <v>40866</v>
          </cell>
        </row>
        <row r="21">
          <cell r="B21">
            <v>40776</v>
          </cell>
          <cell r="C21">
            <v>40777</v>
          </cell>
          <cell r="D21">
            <v>40778</v>
          </cell>
          <cell r="E21">
            <v>40779</v>
          </cell>
          <cell r="F21">
            <v>40780</v>
          </cell>
          <cell r="G21">
            <v>40781</v>
          </cell>
          <cell r="H21">
            <v>40782</v>
          </cell>
          <cell r="J21">
            <v>40804</v>
          </cell>
          <cell r="K21">
            <v>40805</v>
          </cell>
          <cell r="L21">
            <v>40806</v>
          </cell>
          <cell r="M21">
            <v>40807</v>
          </cell>
          <cell r="N21">
            <v>40808</v>
          </cell>
          <cell r="O21">
            <v>40809</v>
          </cell>
          <cell r="P21">
            <v>40810</v>
          </cell>
          <cell r="R21">
            <v>40832</v>
          </cell>
          <cell r="S21">
            <v>40833</v>
          </cell>
          <cell r="T21">
            <v>40834</v>
          </cell>
          <cell r="U21">
            <v>40835</v>
          </cell>
          <cell r="V21">
            <v>40836</v>
          </cell>
          <cell r="W21">
            <v>40837</v>
          </cell>
          <cell r="X21">
            <v>40838</v>
          </cell>
          <cell r="Z21">
            <v>40867</v>
          </cell>
          <cell r="AA21">
            <v>40868</v>
          </cell>
          <cell r="AB21">
            <v>40869</v>
          </cell>
          <cell r="AC21">
            <v>40870</v>
          </cell>
          <cell r="AD21">
            <v>40871</v>
          </cell>
          <cell r="AE21">
            <v>40872</v>
          </cell>
          <cell r="AF21">
            <v>40873</v>
          </cell>
        </row>
        <row r="22">
          <cell r="B22">
            <v>40783</v>
          </cell>
          <cell r="C22">
            <v>40784</v>
          </cell>
          <cell r="D22">
            <v>40785</v>
          </cell>
          <cell r="E22">
            <v>40786</v>
          </cell>
          <cell r="F22"/>
          <cell r="G22"/>
          <cell r="H22"/>
          <cell r="J22">
            <v>40811</v>
          </cell>
          <cell r="K22">
            <v>40812</v>
          </cell>
          <cell r="L22">
            <v>40813</v>
          </cell>
          <cell r="M22">
            <v>40814</v>
          </cell>
          <cell r="N22">
            <v>40815</v>
          </cell>
          <cell r="O22">
            <v>40816</v>
          </cell>
          <cell r="P22"/>
          <cell r="R22">
            <v>40839</v>
          </cell>
          <cell r="S22">
            <v>40840</v>
          </cell>
          <cell r="T22">
            <v>40841</v>
          </cell>
          <cell r="U22">
            <v>40842</v>
          </cell>
          <cell r="V22">
            <v>40843</v>
          </cell>
          <cell r="W22">
            <v>40844</v>
          </cell>
          <cell r="X22">
            <v>40845</v>
          </cell>
          <cell r="Z22">
            <v>40874</v>
          </cell>
          <cell r="AA22">
            <v>40875</v>
          </cell>
          <cell r="AB22">
            <v>40876</v>
          </cell>
          <cell r="AC22">
            <v>40877</v>
          </cell>
          <cell r="AD22"/>
          <cell r="AE22"/>
          <cell r="AF22"/>
        </row>
        <row r="23">
          <cell r="B23"/>
          <cell r="C23"/>
          <cell r="D23"/>
          <cell r="E23"/>
          <cell r="F23"/>
          <cell r="G23"/>
          <cell r="H23"/>
          <cell r="J23"/>
          <cell r="K23"/>
          <cell r="L23"/>
          <cell r="M23"/>
          <cell r="N23"/>
          <cell r="O23"/>
          <cell r="P23"/>
          <cell r="R23">
            <v>40846</v>
          </cell>
          <cell r="S23">
            <v>40847</v>
          </cell>
          <cell r="T23"/>
          <cell r="U23"/>
          <cell r="V23"/>
          <cell r="W23"/>
          <cell r="X23"/>
          <cell r="Z23"/>
          <cell r="AA23"/>
          <cell r="AB23"/>
          <cell r="AC23"/>
          <cell r="AD23"/>
          <cell r="AE23"/>
          <cell r="AF23"/>
        </row>
        <row r="26">
          <cell r="B26" t="str">
            <v>DOM</v>
          </cell>
          <cell r="C26" t="str">
            <v>SEG</v>
          </cell>
          <cell r="D26" t="str">
            <v>TER</v>
          </cell>
          <cell r="E26" t="str">
            <v>QUA</v>
          </cell>
          <cell r="F26" t="str">
            <v>QUI</v>
          </cell>
          <cell r="G26" t="str">
            <v>SEX</v>
          </cell>
          <cell r="H26" t="str">
            <v>SAB</v>
          </cell>
          <cell r="J26" t="str">
            <v>DOM</v>
          </cell>
          <cell r="K26" t="str">
            <v>SEG</v>
          </cell>
          <cell r="L26" t="str">
            <v>TER</v>
          </cell>
          <cell r="M26" t="str">
            <v>QUA</v>
          </cell>
          <cell r="N26" t="str">
            <v>QUI</v>
          </cell>
          <cell r="O26" t="str">
            <v>SEX</v>
          </cell>
          <cell r="P26" t="str">
            <v>SAB</v>
          </cell>
          <cell r="R26" t="str">
            <v>DOM</v>
          </cell>
          <cell r="S26" t="str">
            <v>SEG</v>
          </cell>
          <cell r="T26" t="str">
            <v>TER</v>
          </cell>
          <cell r="U26" t="str">
            <v>QUA</v>
          </cell>
          <cell r="V26" t="str">
            <v>QUI</v>
          </cell>
          <cell r="W26" t="str">
            <v>SEX</v>
          </cell>
          <cell r="X26" t="str">
            <v>SAB</v>
          </cell>
          <cell r="Z26" t="str">
            <v>DOM</v>
          </cell>
          <cell r="AA26" t="str">
            <v>SEG</v>
          </cell>
          <cell r="AB26" t="str">
            <v>TER</v>
          </cell>
          <cell r="AC26" t="str">
            <v>QUA</v>
          </cell>
          <cell r="AD26" t="str">
            <v>QUI</v>
          </cell>
          <cell r="AE26" t="str">
            <v>SEX</v>
          </cell>
          <cell r="AF26" t="str">
            <v>SAB</v>
          </cell>
        </row>
        <row r="27">
          <cell r="B27"/>
          <cell r="C27"/>
          <cell r="D27"/>
          <cell r="E27"/>
          <cell r="F27">
            <v>40878</v>
          </cell>
          <cell r="G27">
            <v>40879</v>
          </cell>
          <cell r="H27">
            <v>40880</v>
          </cell>
          <cell r="J27">
            <v>40909</v>
          </cell>
          <cell r="K27">
            <v>40910</v>
          </cell>
          <cell r="L27">
            <v>40911</v>
          </cell>
          <cell r="M27">
            <v>40912</v>
          </cell>
          <cell r="N27">
            <v>40913</v>
          </cell>
          <cell r="O27">
            <v>40914</v>
          </cell>
          <cell r="P27">
            <v>40915</v>
          </cell>
          <cell r="R27"/>
          <cell r="S27"/>
          <cell r="T27"/>
          <cell r="U27">
            <v>40940</v>
          </cell>
          <cell r="V27">
            <v>40941</v>
          </cell>
          <cell r="W27">
            <v>40942</v>
          </cell>
          <cell r="X27">
            <v>40943</v>
          </cell>
          <cell r="Z27"/>
          <cell r="AA27"/>
          <cell r="AB27"/>
          <cell r="AC27"/>
          <cell r="AD27">
            <v>40969</v>
          </cell>
          <cell r="AE27">
            <v>40970</v>
          </cell>
          <cell r="AF27">
            <v>40971</v>
          </cell>
        </row>
        <row r="28">
          <cell r="B28">
            <v>40881</v>
          </cell>
          <cell r="C28">
            <v>40882</v>
          </cell>
          <cell r="D28">
            <v>40883</v>
          </cell>
          <cell r="E28">
            <v>40884</v>
          </cell>
          <cell r="F28">
            <v>40885</v>
          </cell>
          <cell r="G28">
            <v>40886</v>
          </cell>
          <cell r="H28">
            <v>40887</v>
          </cell>
          <cell r="J28">
            <v>40916</v>
          </cell>
          <cell r="K28">
            <v>40917</v>
          </cell>
          <cell r="L28">
            <v>40918</v>
          </cell>
          <cell r="M28">
            <v>40919</v>
          </cell>
          <cell r="N28">
            <v>40920</v>
          </cell>
          <cell r="O28">
            <v>40921</v>
          </cell>
          <cell r="P28">
            <v>40922</v>
          </cell>
          <cell r="R28">
            <v>40944</v>
          </cell>
          <cell r="S28">
            <v>40945</v>
          </cell>
          <cell r="T28">
            <v>40946</v>
          </cell>
          <cell r="U28">
            <v>40947</v>
          </cell>
          <cell r="V28">
            <v>40948</v>
          </cell>
          <cell r="W28">
            <v>40949</v>
          </cell>
          <cell r="X28">
            <v>40950</v>
          </cell>
          <cell r="Z28">
            <v>40972</v>
          </cell>
          <cell r="AA28">
            <v>40973</v>
          </cell>
          <cell r="AB28">
            <v>40974</v>
          </cell>
          <cell r="AC28">
            <v>40975</v>
          </cell>
          <cell r="AD28">
            <v>40976</v>
          </cell>
          <cell r="AE28">
            <v>40977</v>
          </cell>
          <cell r="AF28">
            <v>40978</v>
          </cell>
        </row>
        <row r="29">
          <cell r="B29">
            <v>40888</v>
          </cell>
          <cell r="C29">
            <v>40889</v>
          </cell>
          <cell r="D29">
            <v>40890</v>
          </cell>
          <cell r="E29">
            <v>40891</v>
          </cell>
          <cell r="F29">
            <v>40892</v>
          </cell>
          <cell r="G29">
            <v>40893</v>
          </cell>
          <cell r="H29">
            <v>40894</v>
          </cell>
          <cell r="J29">
            <v>40923</v>
          </cell>
          <cell r="K29">
            <v>40924</v>
          </cell>
          <cell r="L29">
            <v>40925</v>
          </cell>
          <cell r="M29">
            <v>40926</v>
          </cell>
          <cell r="N29">
            <v>40927</v>
          </cell>
          <cell r="O29">
            <v>40928</v>
          </cell>
          <cell r="P29">
            <v>40929</v>
          </cell>
          <cell r="R29">
            <v>40951</v>
          </cell>
          <cell r="S29">
            <v>40952</v>
          </cell>
          <cell r="T29">
            <v>40953</v>
          </cell>
          <cell r="U29">
            <v>40954</v>
          </cell>
          <cell r="V29">
            <v>40955</v>
          </cell>
          <cell r="W29">
            <v>40956</v>
          </cell>
          <cell r="X29">
            <v>40957</v>
          </cell>
          <cell r="Z29">
            <v>40979</v>
          </cell>
          <cell r="AA29">
            <v>40980</v>
          </cell>
          <cell r="AB29">
            <v>40981</v>
          </cell>
          <cell r="AC29">
            <v>40982</v>
          </cell>
          <cell r="AD29">
            <v>40983</v>
          </cell>
          <cell r="AE29">
            <v>40984</v>
          </cell>
          <cell r="AF29">
            <v>40985</v>
          </cell>
        </row>
        <row r="30">
          <cell r="B30">
            <v>40895</v>
          </cell>
          <cell r="C30">
            <v>40896</v>
          </cell>
          <cell r="D30">
            <v>40897</v>
          </cell>
          <cell r="E30">
            <v>40898</v>
          </cell>
          <cell r="F30">
            <v>40899</v>
          </cell>
          <cell r="G30">
            <v>40900</v>
          </cell>
          <cell r="H30">
            <v>40901</v>
          </cell>
          <cell r="J30">
            <v>40930</v>
          </cell>
          <cell r="K30">
            <v>40931</v>
          </cell>
          <cell r="L30">
            <v>40932</v>
          </cell>
          <cell r="M30">
            <v>40933</v>
          </cell>
          <cell r="N30">
            <v>40934</v>
          </cell>
          <cell r="O30">
            <v>40935</v>
          </cell>
          <cell r="P30">
            <v>40936</v>
          </cell>
          <cell r="R30">
            <v>40958</v>
          </cell>
          <cell r="S30">
            <v>40959</v>
          </cell>
          <cell r="T30">
            <v>40960</v>
          </cell>
          <cell r="U30">
            <v>40961</v>
          </cell>
          <cell r="V30">
            <v>40962</v>
          </cell>
          <cell r="W30">
            <v>40963</v>
          </cell>
          <cell r="X30">
            <v>40964</v>
          </cell>
          <cell r="Z30">
            <v>40986</v>
          </cell>
          <cell r="AA30">
            <v>40987</v>
          </cell>
          <cell r="AB30">
            <v>40988</v>
          </cell>
          <cell r="AC30">
            <v>40989</v>
          </cell>
          <cell r="AD30">
            <v>40990</v>
          </cell>
          <cell r="AE30">
            <v>40991</v>
          </cell>
          <cell r="AF30">
            <v>40992</v>
          </cell>
        </row>
        <row r="31">
          <cell r="B31">
            <v>40902</v>
          </cell>
          <cell r="C31">
            <v>40903</v>
          </cell>
          <cell r="D31">
            <v>40904</v>
          </cell>
          <cell r="E31">
            <v>40905</v>
          </cell>
          <cell r="F31">
            <v>40906</v>
          </cell>
          <cell r="G31">
            <v>40907</v>
          </cell>
          <cell r="H31">
            <v>40908</v>
          </cell>
          <cell r="J31">
            <v>40937</v>
          </cell>
          <cell r="K31">
            <v>40938</v>
          </cell>
          <cell r="L31">
            <v>40939</v>
          </cell>
          <cell r="M31"/>
          <cell r="N31"/>
          <cell r="O31"/>
          <cell r="P31"/>
          <cell r="R31">
            <v>40965</v>
          </cell>
          <cell r="S31">
            <v>40966</v>
          </cell>
          <cell r="T31">
            <v>40967</v>
          </cell>
          <cell r="U31">
            <v>40968</v>
          </cell>
          <cell r="V31"/>
          <cell r="W31"/>
          <cell r="X31"/>
          <cell r="Z31">
            <v>40993</v>
          </cell>
          <cell r="AA31">
            <v>40994</v>
          </cell>
          <cell r="AB31">
            <v>40995</v>
          </cell>
          <cell r="AC31">
            <v>40996</v>
          </cell>
          <cell r="AD31">
            <v>40997</v>
          </cell>
          <cell r="AE31">
            <v>40998</v>
          </cell>
          <cell r="AF31">
            <v>40999</v>
          </cell>
        </row>
        <row r="32">
          <cell r="B32"/>
          <cell r="C32"/>
          <cell r="D32"/>
          <cell r="E32"/>
          <cell r="F32"/>
          <cell r="G32"/>
          <cell r="H32"/>
          <cell r="J32"/>
          <cell r="K32"/>
          <cell r="L32"/>
          <cell r="M32"/>
          <cell r="N32"/>
          <cell r="O32"/>
          <cell r="P32"/>
          <cell r="R32"/>
          <cell r="S32"/>
          <cell r="T32"/>
          <cell r="U32"/>
          <cell r="V32"/>
          <cell r="W32"/>
          <cell r="X32"/>
          <cell r="Z32"/>
          <cell r="AA32"/>
          <cell r="AB32"/>
          <cell r="AC32"/>
          <cell r="AD32"/>
          <cell r="AE32"/>
          <cell r="AF32"/>
        </row>
        <row r="35">
          <cell r="B35" t="str">
            <v>DOM</v>
          </cell>
          <cell r="C35" t="str">
            <v>SEG</v>
          </cell>
          <cell r="D35" t="str">
            <v>TER</v>
          </cell>
          <cell r="E35" t="str">
            <v>QUA</v>
          </cell>
          <cell r="F35" t="str">
            <v>QUI</v>
          </cell>
          <cell r="G35" t="str">
            <v>SEX</v>
          </cell>
          <cell r="H35" t="str">
            <v>SAB</v>
          </cell>
          <cell r="J35" t="str">
            <v>DOM</v>
          </cell>
          <cell r="K35" t="str">
            <v>SEG</v>
          </cell>
          <cell r="L35" t="str">
            <v>TER</v>
          </cell>
          <cell r="M35" t="str">
            <v>QUA</v>
          </cell>
          <cell r="N35" t="str">
            <v>QUI</v>
          </cell>
          <cell r="O35" t="str">
            <v>SEX</v>
          </cell>
          <cell r="P35" t="str">
            <v>SAB</v>
          </cell>
          <cell r="R35" t="str">
            <v>DOM</v>
          </cell>
          <cell r="S35" t="str">
            <v>SEG</v>
          </cell>
          <cell r="T35" t="str">
            <v>TER</v>
          </cell>
          <cell r="U35" t="str">
            <v>QUA</v>
          </cell>
          <cell r="V35" t="str">
            <v>QUI</v>
          </cell>
          <cell r="W35" t="str">
            <v>SEX</v>
          </cell>
          <cell r="X35" t="str">
            <v>SAB</v>
          </cell>
          <cell r="Z35" t="str">
            <v>DOM</v>
          </cell>
          <cell r="AA35" t="str">
            <v>SEG</v>
          </cell>
          <cell r="AB35" t="str">
            <v>TER</v>
          </cell>
          <cell r="AC35" t="str">
            <v>QUA</v>
          </cell>
          <cell r="AD35" t="str">
            <v>QUI</v>
          </cell>
          <cell r="AE35" t="str">
            <v>SEX</v>
          </cell>
          <cell r="AF35" t="str">
            <v>SAB</v>
          </cell>
        </row>
        <row r="36">
          <cell r="B36">
            <v>41000</v>
          </cell>
          <cell r="C36">
            <v>41001</v>
          </cell>
          <cell r="D36">
            <v>41002</v>
          </cell>
          <cell r="E36">
            <v>41003</v>
          </cell>
          <cell r="F36">
            <v>41004</v>
          </cell>
          <cell r="G36">
            <v>41005</v>
          </cell>
          <cell r="H36">
            <v>41006</v>
          </cell>
          <cell r="J36"/>
          <cell r="K36"/>
          <cell r="L36">
            <v>41030</v>
          </cell>
          <cell r="M36">
            <v>41031</v>
          </cell>
          <cell r="N36">
            <v>41032</v>
          </cell>
          <cell r="O36">
            <v>41033</v>
          </cell>
          <cell r="P36">
            <v>41034</v>
          </cell>
          <cell r="R36"/>
          <cell r="S36"/>
          <cell r="T36"/>
          <cell r="U36"/>
          <cell r="V36"/>
          <cell r="W36">
            <v>41061</v>
          </cell>
          <cell r="X36">
            <v>41062</v>
          </cell>
          <cell r="Z36">
            <v>41091</v>
          </cell>
          <cell r="AA36">
            <v>41092</v>
          </cell>
          <cell r="AB36">
            <v>41093</v>
          </cell>
          <cell r="AC36">
            <v>41094</v>
          </cell>
          <cell r="AD36">
            <v>41095</v>
          </cell>
          <cell r="AE36">
            <v>41096</v>
          </cell>
          <cell r="AF36">
            <v>41097</v>
          </cell>
        </row>
        <row r="37">
          <cell r="B37">
            <v>41007</v>
          </cell>
          <cell r="C37">
            <v>41008</v>
          </cell>
          <cell r="D37">
            <v>41009</v>
          </cell>
          <cell r="E37">
            <v>41010</v>
          </cell>
          <cell r="F37">
            <v>41011</v>
          </cell>
          <cell r="G37">
            <v>41012</v>
          </cell>
          <cell r="H37">
            <v>41013</v>
          </cell>
          <cell r="J37">
            <v>41035</v>
          </cell>
          <cell r="K37">
            <v>41036</v>
          </cell>
          <cell r="L37">
            <v>41037</v>
          </cell>
          <cell r="M37">
            <v>41038</v>
          </cell>
          <cell r="N37">
            <v>41039</v>
          </cell>
          <cell r="O37">
            <v>41040</v>
          </cell>
          <cell r="P37">
            <v>41041</v>
          </cell>
          <cell r="R37">
            <v>41063</v>
          </cell>
          <cell r="S37">
            <v>41064</v>
          </cell>
          <cell r="T37">
            <v>41065</v>
          </cell>
          <cell r="U37">
            <v>41066</v>
          </cell>
          <cell r="V37">
            <v>41067</v>
          </cell>
          <cell r="W37">
            <v>41068</v>
          </cell>
          <cell r="X37">
            <v>41069</v>
          </cell>
          <cell r="Z37">
            <v>41098</v>
          </cell>
          <cell r="AA37">
            <v>41099</v>
          </cell>
          <cell r="AB37">
            <v>41100</v>
          </cell>
          <cell r="AC37">
            <v>41101</v>
          </cell>
          <cell r="AD37">
            <v>41102</v>
          </cell>
          <cell r="AE37">
            <v>41103</v>
          </cell>
          <cell r="AF37">
            <v>41104</v>
          </cell>
        </row>
        <row r="38">
          <cell r="B38">
            <v>41014</v>
          </cell>
          <cell r="C38">
            <v>41015</v>
          </cell>
          <cell r="D38">
            <v>41016</v>
          </cell>
          <cell r="E38">
            <v>41017</v>
          </cell>
          <cell r="F38">
            <v>41018</v>
          </cell>
          <cell r="G38">
            <v>41019</v>
          </cell>
          <cell r="H38">
            <v>41020</v>
          </cell>
          <cell r="J38">
            <v>41042</v>
          </cell>
          <cell r="K38">
            <v>41043</v>
          </cell>
          <cell r="L38">
            <v>41044</v>
          </cell>
          <cell r="M38">
            <v>41045</v>
          </cell>
          <cell r="N38">
            <v>41046</v>
          </cell>
          <cell r="O38">
            <v>41047</v>
          </cell>
          <cell r="P38">
            <v>41048</v>
          </cell>
          <cell r="R38">
            <v>41070</v>
          </cell>
          <cell r="S38">
            <v>41071</v>
          </cell>
          <cell r="T38">
            <v>41072</v>
          </cell>
          <cell r="U38">
            <v>41073</v>
          </cell>
          <cell r="V38">
            <v>41074</v>
          </cell>
          <cell r="W38">
            <v>41075</v>
          </cell>
          <cell r="X38">
            <v>41076</v>
          </cell>
          <cell r="Z38">
            <v>41105</v>
          </cell>
          <cell r="AA38">
            <v>41106</v>
          </cell>
          <cell r="AB38">
            <v>41107</v>
          </cell>
          <cell r="AC38">
            <v>41108</v>
          </cell>
          <cell r="AD38">
            <v>41109</v>
          </cell>
          <cell r="AE38">
            <v>41110</v>
          </cell>
          <cell r="AF38">
            <v>41111</v>
          </cell>
        </row>
        <row r="39">
          <cell r="B39">
            <v>41021</v>
          </cell>
          <cell r="C39">
            <v>41022</v>
          </cell>
          <cell r="D39">
            <v>41023</v>
          </cell>
          <cell r="E39">
            <v>41024</v>
          </cell>
          <cell r="F39">
            <v>41025</v>
          </cell>
          <cell r="G39">
            <v>41026</v>
          </cell>
          <cell r="H39">
            <v>41027</v>
          </cell>
          <cell r="J39">
            <v>41049</v>
          </cell>
          <cell r="K39">
            <v>41050</v>
          </cell>
          <cell r="L39">
            <v>41051</v>
          </cell>
          <cell r="M39">
            <v>41052</v>
          </cell>
          <cell r="N39">
            <v>41053</v>
          </cell>
          <cell r="O39">
            <v>41054</v>
          </cell>
          <cell r="P39">
            <v>41055</v>
          </cell>
          <cell r="R39">
            <v>41077</v>
          </cell>
          <cell r="S39">
            <v>41078</v>
          </cell>
          <cell r="T39">
            <v>41079</v>
          </cell>
          <cell r="U39">
            <v>41080</v>
          </cell>
          <cell r="V39">
            <v>41081</v>
          </cell>
          <cell r="W39">
            <v>41082</v>
          </cell>
          <cell r="X39">
            <v>41083</v>
          </cell>
          <cell r="Z39">
            <v>41112</v>
          </cell>
          <cell r="AA39">
            <v>41113</v>
          </cell>
          <cell r="AB39">
            <v>41114</v>
          </cell>
          <cell r="AC39">
            <v>41115</v>
          </cell>
          <cell r="AD39">
            <v>41116</v>
          </cell>
          <cell r="AE39">
            <v>41117</v>
          </cell>
          <cell r="AF39">
            <v>41118</v>
          </cell>
        </row>
        <row r="40">
          <cell r="B40">
            <v>41028</v>
          </cell>
          <cell r="C40">
            <v>41029</v>
          </cell>
          <cell r="D40"/>
          <cell r="E40"/>
          <cell r="F40"/>
          <cell r="G40"/>
          <cell r="H40"/>
          <cell r="J40">
            <v>41056</v>
          </cell>
          <cell r="K40">
            <v>41057</v>
          </cell>
          <cell r="L40">
            <v>41058</v>
          </cell>
          <cell r="M40">
            <v>41059</v>
          </cell>
          <cell r="N40">
            <v>41060</v>
          </cell>
          <cell r="O40"/>
          <cell r="P40"/>
          <cell r="R40">
            <v>41084</v>
          </cell>
          <cell r="S40">
            <v>41085</v>
          </cell>
          <cell r="T40">
            <v>41086</v>
          </cell>
          <cell r="U40">
            <v>41087</v>
          </cell>
          <cell r="V40">
            <v>41088</v>
          </cell>
          <cell r="W40">
            <v>41089</v>
          </cell>
          <cell r="X40">
            <v>41090</v>
          </cell>
          <cell r="Z40">
            <v>41119</v>
          </cell>
          <cell r="AA40">
            <v>41120</v>
          </cell>
          <cell r="AB40">
            <v>41121</v>
          </cell>
          <cell r="AC40"/>
          <cell r="AD40"/>
          <cell r="AE40"/>
          <cell r="AF40"/>
        </row>
        <row r="41">
          <cell r="B41"/>
          <cell r="C41"/>
          <cell r="D41"/>
          <cell r="E41"/>
          <cell r="F41"/>
          <cell r="G41"/>
          <cell r="H41"/>
          <cell r="J41"/>
          <cell r="K41"/>
          <cell r="L41"/>
          <cell r="M41"/>
          <cell r="N41"/>
          <cell r="O41"/>
          <cell r="P41"/>
          <cell r="R41"/>
          <cell r="S41"/>
          <cell r="T41"/>
          <cell r="U41"/>
          <cell r="V41"/>
          <cell r="W41"/>
          <cell r="X41"/>
          <cell r="Z41"/>
          <cell r="AA41"/>
          <cell r="AB41"/>
          <cell r="AC41"/>
          <cell r="AD41"/>
          <cell r="AE41"/>
          <cell r="AF41"/>
        </row>
      </sheetData>
      <sheetData sheetId="4">
        <row r="5">
          <cell r="T5">
            <v>40960</v>
          </cell>
        </row>
        <row r="6">
          <cell r="T6">
            <v>41005</v>
          </cell>
        </row>
        <row r="7">
          <cell r="T7">
            <v>0</v>
          </cell>
        </row>
        <row r="8">
          <cell r="T8">
            <v>41067</v>
          </cell>
        </row>
        <row r="9">
          <cell r="T9">
            <v>40960</v>
          </cell>
        </row>
        <row r="10">
          <cell r="T10">
            <v>41005</v>
          </cell>
        </row>
        <row r="11">
          <cell r="T11">
            <v>0</v>
          </cell>
        </row>
        <row r="12">
          <cell r="T12">
            <v>41067</v>
          </cell>
        </row>
        <row r="13">
          <cell r="T13">
            <v>41317</v>
          </cell>
        </row>
        <row r="14">
          <cell r="T14">
            <v>41362</v>
          </cell>
        </row>
        <row r="15">
          <cell r="T15">
            <v>0</v>
          </cell>
        </row>
        <row r="16">
          <cell r="T16">
            <v>41424</v>
          </cell>
        </row>
        <row r="17">
          <cell r="T17">
            <v>41702</v>
          </cell>
        </row>
        <row r="18">
          <cell r="T18">
            <v>41747</v>
          </cell>
        </row>
        <row r="19">
          <cell r="T19">
            <v>0</v>
          </cell>
        </row>
        <row r="20">
          <cell r="T20">
            <v>41809</v>
          </cell>
        </row>
        <row r="21">
          <cell r="T21">
            <v>42052</v>
          </cell>
        </row>
        <row r="22">
          <cell r="T22">
            <v>42097</v>
          </cell>
        </row>
        <row r="23">
          <cell r="T23">
            <v>0</v>
          </cell>
        </row>
        <row r="24">
          <cell r="T24">
            <v>42159</v>
          </cell>
        </row>
        <row r="25">
          <cell r="T25">
            <v>42409</v>
          </cell>
        </row>
        <row r="26">
          <cell r="T26">
            <v>42454</v>
          </cell>
        </row>
        <row r="27">
          <cell r="T27">
            <v>0</v>
          </cell>
        </row>
        <row r="28">
          <cell r="T28">
            <v>42516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O2"/>
    </sheetNames>
    <sheetDataSet>
      <sheetData sheetId="0">
        <row r="2">
          <cell r="I2" t="str">
            <v>Faixas</v>
          </cell>
          <cell r="J2" t="str">
            <v>RECTO. RC ANALISTA</v>
          </cell>
          <cell r="K2" t="str">
            <v>ENVIO SDC</v>
          </cell>
          <cell r="L2" t="str">
            <v>RECTO. PROPOSTAS</v>
          </cell>
          <cell r="M2" t="str">
            <v>ANÁLISE TÉCNICA</v>
          </cell>
          <cell r="N2" t="str">
            <v>NEGOC. COMERCIAL</v>
          </cell>
          <cell r="O2" t="str">
            <v>APROV. USUÁRIO</v>
          </cell>
          <cell r="P2" t="str">
            <v>RELATÓRIO JULGAMENTO</v>
          </cell>
          <cell r="Q2" t="str">
            <v>AUT.Supervisor</v>
          </cell>
          <cell r="R2" t="str">
            <v>AUT. GA</v>
          </cell>
          <cell r="S2" t="str">
            <v>AUT. GG</v>
          </cell>
          <cell r="T2" t="str">
            <v>AUT. DIOS</v>
          </cell>
          <cell r="U2" t="str">
            <v>AUT. CSC</v>
          </cell>
          <cell r="V2" t="str">
            <v>AUT. DECG</v>
          </cell>
          <cell r="W2" t="str">
            <v>AUT. DDE</v>
          </cell>
          <cell r="X2" t="str">
            <v>EMISSÃO CONTRATO</v>
          </cell>
          <cell r="Y2" t="str">
            <v>ASS. CONTRATO</v>
          </cell>
        </row>
        <row r="3">
          <cell r="I3" t="str">
            <v>Contagem das colunas</v>
          </cell>
          <cell r="J3">
            <v>2</v>
          </cell>
          <cell r="K3">
            <v>3</v>
          </cell>
          <cell r="L3">
            <v>4</v>
          </cell>
          <cell r="M3">
            <v>5</v>
          </cell>
          <cell r="N3">
            <v>6</v>
          </cell>
          <cell r="O3">
            <v>7</v>
          </cell>
          <cell r="P3">
            <v>8</v>
          </cell>
          <cell r="Q3">
            <v>9</v>
          </cell>
          <cell r="R3">
            <v>10</v>
          </cell>
          <cell r="S3">
            <v>11</v>
          </cell>
          <cell r="T3">
            <v>12</v>
          </cell>
          <cell r="V3">
            <v>13</v>
          </cell>
          <cell r="W3">
            <v>14</v>
          </cell>
          <cell r="X3">
            <v>15</v>
          </cell>
          <cell r="Y3">
            <v>16</v>
          </cell>
        </row>
        <row r="4">
          <cell r="I4" t="str">
            <v>10000CNT</v>
          </cell>
          <cell r="J4">
            <v>1</v>
          </cell>
          <cell r="K4">
            <v>2</v>
          </cell>
          <cell r="L4">
            <v>2</v>
          </cell>
          <cell r="M4">
            <v>0</v>
          </cell>
          <cell r="N4">
            <v>1</v>
          </cell>
          <cell r="O4">
            <v>0</v>
          </cell>
          <cell r="P4">
            <v>2</v>
          </cell>
          <cell r="Q4">
            <v>2</v>
          </cell>
          <cell r="R4" t="str">
            <v>Ñ TEM</v>
          </cell>
          <cell r="S4" t="str">
            <v>Ñ TEM</v>
          </cell>
          <cell r="T4" t="str">
            <v>Ñ TEM</v>
          </cell>
          <cell r="U4" t="str">
            <v>Ñ TEM</v>
          </cell>
          <cell r="V4" t="str">
            <v>Ñ TEM</v>
          </cell>
          <cell r="W4" t="str">
            <v>Ñ TEM</v>
          </cell>
          <cell r="X4">
            <v>0</v>
          </cell>
          <cell r="Y4">
            <v>0</v>
          </cell>
        </row>
        <row r="5">
          <cell r="I5" t="str">
            <v>10000NCNT</v>
          </cell>
          <cell r="J5">
            <v>1</v>
          </cell>
          <cell r="K5">
            <v>2</v>
          </cell>
          <cell r="L5">
            <v>2</v>
          </cell>
          <cell r="M5">
            <v>0</v>
          </cell>
          <cell r="N5">
            <v>1</v>
          </cell>
          <cell r="O5">
            <v>0</v>
          </cell>
          <cell r="P5">
            <v>2</v>
          </cell>
          <cell r="Q5">
            <v>2</v>
          </cell>
          <cell r="R5" t="str">
            <v>Ñ TEM</v>
          </cell>
          <cell r="S5" t="str">
            <v>Ñ TEM</v>
          </cell>
          <cell r="T5" t="str">
            <v>Ñ TEM</v>
          </cell>
          <cell r="U5" t="str">
            <v>Ñ TEM</v>
          </cell>
          <cell r="V5" t="str">
            <v>Ñ TEM</v>
          </cell>
          <cell r="W5" t="str">
            <v>Ñ TEM</v>
          </cell>
          <cell r="X5">
            <v>0</v>
          </cell>
          <cell r="Y5">
            <v>0</v>
          </cell>
        </row>
        <row r="6">
          <cell r="I6" t="str">
            <v>10000CT</v>
          </cell>
          <cell r="J6">
            <v>1</v>
          </cell>
          <cell r="K6">
            <v>2</v>
          </cell>
          <cell r="L6">
            <v>2</v>
          </cell>
          <cell r="M6">
            <v>4</v>
          </cell>
          <cell r="N6">
            <v>2</v>
          </cell>
          <cell r="O6">
            <v>0</v>
          </cell>
          <cell r="P6">
            <v>2</v>
          </cell>
          <cell r="Q6">
            <v>2</v>
          </cell>
          <cell r="R6" t="str">
            <v>Ñ TEM</v>
          </cell>
          <cell r="S6" t="str">
            <v>Ñ TEM</v>
          </cell>
          <cell r="T6" t="str">
            <v>Ñ TEM</v>
          </cell>
          <cell r="U6" t="str">
            <v>Ñ TEM</v>
          </cell>
          <cell r="V6" t="str">
            <v>Ñ TEM</v>
          </cell>
          <cell r="W6" t="str">
            <v>Ñ TEM</v>
          </cell>
          <cell r="X6">
            <v>0</v>
          </cell>
          <cell r="Y6">
            <v>0</v>
          </cell>
        </row>
        <row r="7">
          <cell r="I7" t="str">
            <v>10000NCT</v>
          </cell>
          <cell r="J7">
            <v>1</v>
          </cell>
          <cell r="K7">
            <v>2</v>
          </cell>
          <cell r="L7">
            <v>2</v>
          </cell>
          <cell r="M7">
            <v>4</v>
          </cell>
          <cell r="N7">
            <v>2</v>
          </cell>
          <cell r="O7">
            <v>0</v>
          </cell>
          <cell r="P7">
            <v>2</v>
          </cell>
          <cell r="Q7">
            <v>2</v>
          </cell>
          <cell r="R7" t="str">
            <v>Ñ TEM</v>
          </cell>
          <cell r="S7" t="str">
            <v>Ñ TEM</v>
          </cell>
          <cell r="T7" t="str">
            <v>Ñ TEM</v>
          </cell>
          <cell r="U7" t="str">
            <v>Ñ TEM</v>
          </cell>
          <cell r="V7" t="str">
            <v>Ñ TEM</v>
          </cell>
          <cell r="W7" t="str">
            <v>Ñ TEM</v>
          </cell>
          <cell r="X7">
            <v>0</v>
          </cell>
          <cell r="Y7">
            <v>0</v>
          </cell>
        </row>
        <row r="8">
          <cell r="I8" t="str">
            <v>132915CNT</v>
          </cell>
          <cell r="J8">
            <v>2</v>
          </cell>
          <cell r="K8">
            <v>2</v>
          </cell>
          <cell r="L8">
            <v>7</v>
          </cell>
          <cell r="M8">
            <v>0</v>
          </cell>
          <cell r="N8">
            <v>8</v>
          </cell>
          <cell r="O8">
            <v>0</v>
          </cell>
          <cell r="P8">
            <v>3</v>
          </cell>
          <cell r="Q8">
            <v>3</v>
          </cell>
          <cell r="R8" t="str">
            <v>Ñ TEM</v>
          </cell>
          <cell r="S8" t="str">
            <v>Ñ TEM</v>
          </cell>
          <cell r="T8" t="str">
            <v>Ñ TEM</v>
          </cell>
          <cell r="U8" t="str">
            <v>Ñ TEM</v>
          </cell>
          <cell r="V8" t="str">
            <v>Ñ TEM</v>
          </cell>
          <cell r="W8" t="str">
            <v>Ñ TEM</v>
          </cell>
          <cell r="X8">
            <v>0</v>
          </cell>
          <cell r="Y8">
            <v>0</v>
          </cell>
        </row>
        <row r="9">
          <cell r="I9" t="str">
            <v>132915NCNT</v>
          </cell>
          <cell r="J9">
            <v>2</v>
          </cell>
          <cell r="K9">
            <v>2</v>
          </cell>
          <cell r="L9">
            <v>5</v>
          </cell>
          <cell r="M9">
            <v>0</v>
          </cell>
          <cell r="N9">
            <v>4</v>
          </cell>
          <cell r="O9">
            <v>0</v>
          </cell>
          <cell r="P9">
            <v>3</v>
          </cell>
          <cell r="Q9">
            <v>3</v>
          </cell>
          <cell r="R9" t="str">
            <v>Ñ TEM</v>
          </cell>
          <cell r="S9" t="str">
            <v>Ñ TEM</v>
          </cell>
          <cell r="T9" t="str">
            <v>Ñ TEM</v>
          </cell>
          <cell r="U9" t="str">
            <v>Ñ TEM</v>
          </cell>
          <cell r="V9" t="str">
            <v>Ñ TEM</v>
          </cell>
          <cell r="W9" t="str">
            <v>Ñ TEM</v>
          </cell>
          <cell r="X9">
            <v>0</v>
          </cell>
          <cell r="Y9">
            <v>0</v>
          </cell>
        </row>
        <row r="10">
          <cell r="I10" t="str">
            <v>132915CT</v>
          </cell>
          <cell r="J10">
            <v>2</v>
          </cell>
          <cell r="K10">
            <v>2</v>
          </cell>
          <cell r="L10">
            <v>7</v>
          </cell>
          <cell r="M10">
            <v>10</v>
          </cell>
          <cell r="N10">
            <v>11</v>
          </cell>
          <cell r="O10">
            <v>0</v>
          </cell>
          <cell r="P10">
            <v>3</v>
          </cell>
          <cell r="Q10">
            <v>3</v>
          </cell>
          <cell r="R10" t="str">
            <v>Ñ TEM</v>
          </cell>
          <cell r="S10" t="str">
            <v>Ñ TEM</v>
          </cell>
          <cell r="T10" t="str">
            <v>Ñ TEM</v>
          </cell>
          <cell r="U10" t="str">
            <v>Ñ TEM</v>
          </cell>
          <cell r="V10" t="str">
            <v>Ñ TEM</v>
          </cell>
          <cell r="W10" t="str">
            <v>Ñ TEM</v>
          </cell>
          <cell r="X10">
            <v>0</v>
          </cell>
          <cell r="Y10">
            <v>0</v>
          </cell>
        </row>
        <row r="11">
          <cell r="I11" t="str">
            <v>132915NCT</v>
          </cell>
          <cell r="J11">
            <v>2</v>
          </cell>
          <cell r="K11">
            <v>2</v>
          </cell>
          <cell r="L11">
            <v>5</v>
          </cell>
          <cell r="M11">
            <v>7</v>
          </cell>
          <cell r="N11">
            <v>6</v>
          </cell>
          <cell r="O11">
            <v>0</v>
          </cell>
          <cell r="P11">
            <v>3</v>
          </cell>
          <cell r="Q11">
            <v>3</v>
          </cell>
          <cell r="R11" t="str">
            <v>Ñ TEM</v>
          </cell>
          <cell r="S11" t="str">
            <v>Ñ TEM</v>
          </cell>
          <cell r="T11" t="str">
            <v>Ñ TEM</v>
          </cell>
          <cell r="U11" t="str">
            <v>Ñ TEM</v>
          </cell>
          <cell r="V11" t="str">
            <v>Ñ TEM</v>
          </cell>
          <cell r="W11" t="str">
            <v>Ñ TEM</v>
          </cell>
          <cell r="X11">
            <v>0</v>
          </cell>
          <cell r="Y11">
            <v>0</v>
          </cell>
        </row>
        <row r="12">
          <cell r="I12" t="str">
            <v>150000CNT</v>
          </cell>
          <cell r="J12">
            <v>2</v>
          </cell>
          <cell r="K12">
            <v>2</v>
          </cell>
          <cell r="L12">
            <v>6</v>
          </cell>
          <cell r="M12">
            <v>0</v>
          </cell>
          <cell r="N12">
            <v>7</v>
          </cell>
          <cell r="O12">
            <v>0</v>
          </cell>
          <cell r="P12">
            <v>3</v>
          </cell>
          <cell r="Q12">
            <v>3</v>
          </cell>
          <cell r="R12">
            <v>2</v>
          </cell>
          <cell r="S12" t="str">
            <v>Ñ TEM</v>
          </cell>
          <cell r="T12" t="str">
            <v>Ñ TEM</v>
          </cell>
          <cell r="U12" t="str">
            <v>Ñ TEM</v>
          </cell>
          <cell r="V12" t="str">
            <v>Ñ TEM</v>
          </cell>
          <cell r="W12" t="str">
            <v>Ñ TEM</v>
          </cell>
          <cell r="X12">
            <v>0</v>
          </cell>
          <cell r="Y12">
            <v>0</v>
          </cell>
        </row>
        <row r="13">
          <cell r="I13" t="str">
            <v>150000NCNT</v>
          </cell>
          <cell r="J13">
            <v>2</v>
          </cell>
          <cell r="K13">
            <v>2</v>
          </cell>
          <cell r="L13">
            <v>4</v>
          </cell>
          <cell r="M13">
            <v>0</v>
          </cell>
          <cell r="N13">
            <v>3</v>
          </cell>
          <cell r="O13">
            <v>0</v>
          </cell>
          <cell r="P13">
            <v>3</v>
          </cell>
          <cell r="Q13">
            <v>3</v>
          </cell>
          <cell r="R13">
            <v>2</v>
          </cell>
          <cell r="S13" t="str">
            <v>Ñ TEM</v>
          </cell>
          <cell r="T13" t="str">
            <v>Ñ TEM</v>
          </cell>
          <cell r="U13" t="str">
            <v>Ñ TEM</v>
          </cell>
          <cell r="V13" t="str">
            <v>Ñ TEM</v>
          </cell>
          <cell r="W13" t="str">
            <v>Ñ TEM</v>
          </cell>
          <cell r="X13">
            <v>0</v>
          </cell>
          <cell r="Y13">
            <v>0</v>
          </cell>
        </row>
        <row r="14">
          <cell r="I14" t="str">
            <v>150000CT</v>
          </cell>
          <cell r="J14">
            <v>2</v>
          </cell>
          <cell r="K14">
            <v>2</v>
          </cell>
          <cell r="L14">
            <v>6</v>
          </cell>
          <cell r="M14">
            <v>10</v>
          </cell>
          <cell r="N14">
            <v>10</v>
          </cell>
          <cell r="O14">
            <v>0</v>
          </cell>
          <cell r="P14">
            <v>3</v>
          </cell>
          <cell r="Q14">
            <v>3</v>
          </cell>
          <cell r="R14">
            <v>2</v>
          </cell>
          <cell r="S14" t="str">
            <v>Ñ TEM</v>
          </cell>
          <cell r="T14" t="str">
            <v>Ñ TEM</v>
          </cell>
          <cell r="U14" t="str">
            <v>Ñ TEM</v>
          </cell>
          <cell r="V14" t="str">
            <v>Ñ TEM</v>
          </cell>
          <cell r="W14" t="str">
            <v>Ñ TEM</v>
          </cell>
          <cell r="X14">
            <v>0</v>
          </cell>
          <cell r="Y14">
            <v>0</v>
          </cell>
        </row>
        <row r="15">
          <cell r="I15" t="str">
            <v>150000NCT</v>
          </cell>
          <cell r="J15">
            <v>2</v>
          </cell>
          <cell r="K15">
            <v>2</v>
          </cell>
          <cell r="L15">
            <v>4</v>
          </cell>
          <cell r="M15">
            <v>7</v>
          </cell>
          <cell r="N15">
            <v>5</v>
          </cell>
          <cell r="O15">
            <v>0</v>
          </cell>
          <cell r="P15">
            <v>3</v>
          </cell>
          <cell r="Q15">
            <v>3</v>
          </cell>
          <cell r="R15">
            <v>2</v>
          </cell>
          <cell r="S15" t="str">
            <v>Ñ TEM</v>
          </cell>
          <cell r="T15" t="str">
            <v>Ñ TEM</v>
          </cell>
          <cell r="U15" t="str">
            <v>Ñ TEM</v>
          </cell>
          <cell r="V15" t="str">
            <v>Ñ TEM</v>
          </cell>
          <cell r="W15" t="str">
            <v>Ñ TEM</v>
          </cell>
          <cell r="X15">
            <v>0</v>
          </cell>
          <cell r="Y15">
            <v>0</v>
          </cell>
        </row>
        <row r="16">
          <cell r="I16" t="str">
            <v>500000CNT</v>
          </cell>
          <cell r="J16">
            <v>3</v>
          </cell>
          <cell r="K16">
            <v>3</v>
          </cell>
          <cell r="L16">
            <v>10</v>
          </cell>
          <cell r="M16">
            <v>0</v>
          </cell>
          <cell r="N16">
            <v>10</v>
          </cell>
          <cell r="O16">
            <v>0</v>
          </cell>
          <cell r="P16">
            <v>3</v>
          </cell>
          <cell r="Q16">
            <v>3</v>
          </cell>
          <cell r="R16">
            <v>3</v>
          </cell>
          <cell r="S16" t="str">
            <v>Ñ TEM</v>
          </cell>
          <cell r="T16" t="str">
            <v>Ñ TEM</v>
          </cell>
          <cell r="U16" t="str">
            <v>Ñ TEM</v>
          </cell>
          <cell r="V16" t="str">
            <v>Ñ TEM</v>
          </cell>
          <cell r="W16" t="str">
            <v>Ñ TEM</v>
          </cell>
          <cell r="X16">
            <v>0</v>
          </cell>
          <cell r="Y16">
            <v>0</v>
          </cell>
        </row>
        <row r="17">
          <cell r="I17" t="str">
            <v>500000NCNT</v>
          </cell>
          <cell r="J17">
            <v>3</v>
          </cell>
          <cell r="K17">
            <v>3</v>
          </cell>
          <cell r="L17">
            <v>5</v>
          </cell>
          <cell r="M17">
            <v>0</v>
          </cell>
          <cell r="N17">
            <v>5</v>
          </cell>
          <cell r="O17">
            <v>0</v>
          </cell>
          <cell r="P17">
            <v>3</v>
          </cell>
          <cell r="Q17">
            <v>3</v>
          </cell>
          <cell r="R17">
            <v>3</v>
          </cell>
          <cell r="S17" t="str">
            <v>Ñ TEM</v>
          </cell>
          <cell r="T17" t="str">
            <v>Ñ TEM</v>
          </cell>
          <cell r="U17" t="str">
            <v>Ñ TEM</v>
          </cell>
          <cell r="V17" t="str">
            <v>Ñ TEM</v>
          </cell>
          <cell r="W17" t="str">
            <v>Ñ TEM</v>
          </cell>
          <cell r="X17">
            <v>0</v>
          </cell>
          <cell r="Y17">
            <v>0</v>
          </cell>
        </row>
        <row r="18">
          <cell r="I18" t="str">
            <v>500000CT</v>
          </cell>
          <cell r="J18">
            <v>3</v>
          </cell>
          <cell r="K18">
            <v>3</v>
          </cell>
          <cell r="L18">
            <v>10</v>
          </cell>
          <cell r="M18">
            <v>12</v>
          </cell>
          <cell r="N18">
            <v>13</v>
          </cell>
          <cell r="O18">
            <v>0</v>
          </cell>
          <cell r="P18">
            <v>3</v>
          </cell>
          <cell r="Q18">
            <v>3</v>
          </cell>
          <cell r="R18">
            <v>3</v>
          </cell>
          <cell r="S18" t="str">
            <v>Ñ TEM</v>
          </cell>
          <cell r="T18" t="str">
            <v>Ñ TEM</v>
          </cell>
          <cell r="U18" t="str">
            <v>Ñ TEM</v>
          </cell>
          <cell r="V18" t="str">
            <v>Ñ TEM</v>
          </cell>
          <cell r="W18" t="str">
            <v>Ñ TEM</v>
          </cell>
          <cell r="X18">
            <v>0</v>
          </cell>
          <cell r="Y18">
            <v>0</v>
          </cell>
        </row>
        <row r="19">
          <cell r="I19" t="str">
            <v>500000NCT</v>
          </cell>
          <cell r="J19">
            <v>3</v>
          </cell>
          <cell r="K19">
            <v>3</v>
          </cell>
          <cell r="L19">
            <v>5</v>
          </cell>
          <cell r="M19">
            <v>10</v>
          </cell>
          <cell r="N19">
            <v>8</v>
          </cell>
          <cell r="O19">
            <v>0</v>
          </cell>
          <cell r="P19">
            <v>3</v>
          </cell>
          <cell r="Q19">
            <v>3</v>
          </cell>
          <cell r="R19">
            <v>3</v>
          </cell>
          <cell r="S19" t="str">
            <v>Ñ TEM</v>
          </cell>
          <cell r="T19" t="str">
            <v>Ñ TEM</v>
          </cell>
          <cell r="U19" t="str">
            <v>Ñ TEM</v>
          </cell>
          <cell r="V19" t="str">
            <v>Ñ TEM</v>
          </cell>
          <cell r="W19" t="str">
            <v>Ñ TEM</v>
          </cell>
          <cell r="X19">
            <v>0</v>
          </cell>
          <cell r="Y19">
            <v>0</v>
          </cell>
        </row>
        <row r="20">
          <cell r="I20" t="str">
            <v>2126640CNT</v>
          </cell>
          <cell r="J20">
            <v>6</v>
          </cell>
          <cell r="K20">
            <v>5</v>
          </cell>
          <cell r="L20">
            <v>18</v>
          </cell>
          <cell r="M20">
            <v>0</v>
          </cell>
          <cell r="N20">
            <v>18</v>
          </cell>
          <cell r="O20">
            <v>0</v>
          </cell>
          <cell r="P20">
            <v>3</v>
          </cell>
          <cell r="Q20">
            <v>5</v>
          </cell>
          <cell r="R20">
            <v>5</v>
          </cell>
          <cell r="S20" t="str">
            <v>Ñ TEM</v>
          </cell>
          <cell r="T20" t="str">
            <v>Ñ TEM</v>
          </cell>
          <cell r="U20" t="str">
            <v>Ñ TEM</v>
          </cell>
          <cell r="V20" t="str">
            <v>Ñ TEM</v>
          </cell>
          <cell r="W20" t="str">
            <v>Ñ TEM</v>
          </cell>
          <cell r="X20">
            <v>0</v>
          </cell>
          <cell r="Y20">
            <v>0</v>
          </cell>
        </row>
        <row r="21">
          <cell r="I21" t="str">
            <v>2126640NCNT</v>
          </cell>
          <cell r="J21">
            <v>6</v>
          </cell>
          <cell r="K21">
            <v>5</v>
          </cell>
          <cell r="L21">
            <v>12</v>
          </cell>
          <cell r="M21">
            <v>0</v>
          </cell>
          <cell r="N21">
            <v>14</v>
          </cell>
          <cell r="O21">
            <v>0</v>
          </cell>
          <cell r="P21">
            <v>3</v>
          </cell>
          <cell r="Q21">
            <v>5</v>
          </cell>
          <cell r="R21">
            <v>5</v>
          </cell>
          <cell r="S21" t="str">
            <v>Ñ TEM</v>
          </cell>
          <cell r="T21" t="str">
            <v>Ñ TEM</v>
          </cell>
          <cell r="U21" t="str">
            <v>Ñ TEM</v>
          </cell>
          <cell r="V21" t="str">
            <v>Ñ TEM</v>
          </cell>
          <cell r="W21" t="str">
            <v>Ñ TEM</v>
          </cell>
          <cell r="X21">
            <v>0</v>
          </cell>
          <cell r="Y21">
            <v>0</v>
          </cell>
        </row>
        <row r="22">
          <cell r="I22" t="str">
            <v>2126640CT</v>
          </cell>
          <cell r="J22">
            <v>6</v>
          </cell>
          <cell r="K22">
            <v>5</v>
          </cell>
          <cell r="L22">
            <v>18</v>
          </cell>
          <cell r="M22">
            <v>12</v>
          </cell>
          <cell r="N22">
            <v>21</v>
          </cell>
          <cell r="O22">
            <v>0</v>
          </cell>
          <cell r="P22">
            <v>3</v>
          </cell>
          <cell r="Q22">
            <v>5</v>
          </cell>
          <cell r="R22">
            <v>5</v>
          </cell>
          <cell r="S22" t="str">
            <v>Ñ TEM</v>
          </cell>
          <cell r="T22" t="str">
            <v>Ñ TEM</v>
          </cell>
          <cell r="U22" t="str">
            <v>Ñ TEM</v>
          </cell>
          <cell r="V22" t="str">
            <v>Ñ TEM</v>
          </cell>
          <cell r="W22" t="str">
            <v>Ñ TEM</v>
          </cell>
          <cell r="X22">
            <v>0</v>
          </cell>
          <cell r="Y22">
            <v>0</v>
          </cell>
        </row>
        <row r="23">
          <cell r="I23" t="str">
            <v>2126640NCT</v>
          </cell>
          <cell r="J23">
            <v>6</v>
          </cell>
          <cell r="K23">
            <v>5</v>
          </cell>
          <cell r="L23">
            <v>12</v>
          </cell>
          <cell r="M23">
            <v>10</v>
          </cell>
          <cell r="N23">
            <v>16</v>
          </cell>
          <cell r="O23">
            <v>0</v>
          </cell>
          <cell r="P23">
            <v>3</v>
          </cell>
          <cell r="Q23">
            <v>5</v>
          </cell>
          <cell r="R23">
            <v>5</v>
          </cell>
          <cell r="S23" t="str">
            <v>Ñ TEM</v>
          </cell>
          <cell r="T23" t="str">
            <v>Ñ TEM</v>
          </cell>
          <cell r="U23" t="str">
            <v>Ñ TEM</v>
          </cell>
          <cell r="V23" t="str">
            <v>Ñ TEM</v>
          </cell>
          <cell r="W23" t="str">
            <v>Ñ TEM</v>
          </cell>
          <cell r="X23">
            <v>0</v>
          </cell>
          <cell r="Y23">
            <v>0</v>
          </cell>
        </row>
        <row r="24">
          <cell r="I24" t="str">
            <v>5000000CNT</v>
          </cell>
          <cell r="J24">
            <v>6</v>
          </cell>
          <cell r="K24">
            <v>6</v>
          </cell>
          <cell r="L24">
            <v>15</v>
          </cell>
          <cell r="M24">
            <v>0</v>
          </cell>
          <cell r="N24">
            <v>15</v>
          </cell>
          <cell r="O24">
            <v>0</v>
          </cell>
          <cell r="P24">
            <v>3</v>
          </cell>
          <cell r="Q24">
            <v>5</v>
          </cell>
          <cell r="R24">
            <v>5</v>
          </cell>
          <cell r="S24">
            <v>5</v>
          </cell>
          <cell r="T24" t="str">
            <v>Ñ TEM</v>
          </cell>
          <cell r="U24" t="str">
            <v>Ñ TEM</v>
          </cell>
          <cell r="V24" t="str">
            <v>Ñ TEM</v>
          </cell>
          <cell r="W24" t="str">
            <v>Ñ TEM</v>
          </cell>
          <cell r="X24">
            <v>0</v>
          </cell>
          <cell r="Y24">
            <v>0</v>
          </cell>
        </row>
        <row r="25">
          <cell r="I25" t="str">
            <v>5000000NCNT</v>
          </cell>
          <cell r="J25">
            <v>6</v>
          </cell>
          <cell r="K25">
            <v>6</v>
          </cell>
          <cell r="L25">
            <v>10</v>
          </cell>
          <cell r="M25">
            <v>0</v>
          </cell>
          <cell r="N25">
            <v>10</v>
          </cell>
          <cell r="O25">
            <v>0</v>
          </cell>
          <cell r="P25">
            <v>3</v>
          </cell>
          <cell r="Q25">
            <v>5</v>
          </cell>
          <cell r="R25">
            <v>5</v>
          </cell>
          <cell r="S25">
            <v>5</v>
          </cell>
          <cell r="T25" t="str">
            <v>Ñ TEM</v>
          </cell>
          <cell r="U25" t="str">
            <v>Ñ TEM</v>
          </cell>
          <cell r="V25" t="str">
            <v>Ñ TEM</v>
          </cell>
          <cell r="W25" t="str">
            <v>Ñ TEM</v>
          </cell>
          <cell r="X25">
            <v>0</v>
          </cell>
          <cell r="Y25">
            <v>0</v>
          </cell>
        </row>
        <row r="26">
          <cell r="I26" t="str">
            <v>5000000CT</v>
          </cell>
          <cell r="J26">
            <v>6</v>
          </cell>
          <cell r="K26">
            <v>6</v>
          </cell>
          <cell r="L26">
            <v>15</v>
          </cell>
          <cell r="M26">
            <v>12</v>
          </cell>
          <cell r="N26">
            <v>18</v>
          </cell>
          <cell r="O26">
            <v>0</v>
          </cell>
          <cell r="P26">
            <v>3</v>
          </cell>
          <cell r="Q26">
            <v>5</v>
          </cell>
          <cell r="R26">
            <v>5</v>
          </cell>
          <cell r="S26">
            <v>5</v>
          </cell>
          <cell r="T26" t="str">
            <v>Ñ TEM</v>
          </cell>
          <cell r="U26" t="str">
            <v>Ñ TEM</v>
          </cell>
          <cell r="V26" t="str">
            <v>Ñ TEM</v>
          </cell>
          <cell r="W26" t="str">
            <v>Ñ TEM</v>
          </cell>
          <cell r="X26">
            <v>0</v>
          </cell>
          <cell r="Y26">
            <v>0</v>
          </cell>
        </row>
        <row r="27">
          <cell r="I27" t="str">
            <v>5000000NCT</v>
          </cell>
          <cell r="J27">
            <v>6</v>
          </cell>
          <cell r="K27">
            <v>6</v>
          </cell>
          <cell r="L27">
            <v>10</v>
          </cell>
          <cell r="M27">
            <v>10</v>
          </cell>
          <cell r="N27">
            <v>12</v>
          </cell>
          <cell r="O27">
            <v>0</v>
          </cell>
          <cell r="P27">
            <v>3</v>
          </cell>
          <cell r="Q27">
            <v>5</v>
          </cell>
          <cell r="R27">
            <v>5</v>
          </cell>
          <cell r="S27">
            <v>5</v>
          </cell>
          <cell r="T27" t="str">
            <v>Ñ TEM</v>
          </cell>
          <cell r="U27" t="str">
            <v>Ñ TEM</v>
          </cell>
          <cell r="V27" t="str">
            <v>Ñ TEM</v>
          </cell>
          <cell r="W27" t="str">
            <v>Ñ TEM</v>
          </cell>
          <cell r="X27">
            <v>0</v>
          </cell>
          <cell r="Y27">
            <v>0</v>
          </cell>
        </row>
        <row r="28">
          <cell r="I28" t="str">
            <v>10633200CNT</v>
          </cell>
          <cell r="J28">
            <v>15</v>
          </cell>
          <cell r="K28">
            <v>20</v>
          </cell>
          <cell r="L28">
            <v>35</v>
          </cell>
          <cell r="M28">
            <v>0</v>
          </cell>
          <cell r="N28">
            <v>35</v>
          </cell>
          <cell r="O28">
            <v>0</v>
          </cell>
          <cell r="P28">
            <v>15</v>
          </cell>
          <cell r="Q28">
            <v>5</v>
          </cell>
          <cell r="R28">
            <v>5</v>
          </cell>
          <cell r="S28">
            <v>5</v>
          </cell>
          <cell r="T28" t="str">
            <v>Ñ TEM</v>
          </cell>
          <cell r="U28" t="str">
            <v>Ñ TEM</v>
          </cell>
          <cell r="V28" t="str">
            <v>Ñ TEM</v>
          </cell>
          <cell r="W28" t="str">
            <v>Ñ TEM</v>
          </cell>
          <cell r="X28">
            <v>0</v>
          </cell>
          <cell r="Y28">
            <v>0</v>
          </cell>
        </row>
        <row r="29">
          <cell r="I29" t="str">
            <v>10633200NCNT</v>
          </cell>
          <cell r="J29">
            <v>15</v>
          </cell>
          <cell r="K29">
            <v>15</v>
          </cell>
          <cell r="L29">
            <v>20</v>
          </cell>
          <cell r="M29">
            <v>0</v>
          </cell>
          <cell r="N29">
            <v>20</v>
          </cell>
          <cell r="O29">
            <v>0</v>
          </cell>
          <cell r="P29">
            <v>15</v>
          </cell>
          <cell r="Q29">
            <v>5</v>
          </cell>
          <cell r="R29">
            <v>5</v>
          </cell>
          <cell r="S29">
            <v>5</v>
          </cell>
          <cell r="T29" t="str">
            <v>Ñ TEM</v>
          </cell>
          <cell r="U29" t="str">
            <v>Ñ TEM</v>
          </cell>
          <cell r="V29" t="str">
            <v>Ñ TEM</v>
          </cell>
          <cell r="W29" t="str">
            <v>Ñ TEM</v>
          </cell>
          <cell r="X29">
            <v>0</v>
          </cell>
          <cell r="Y29">
            <v>0</v>
          </cell>
        </row>
        <row r="30">
          <cell r="I30" t="str">
            <v>10633200CT</v>
          </cell>
          <cell r="J30">
            <v>15</v>
          </cell>
          <cell r="K30">
            <v>20</v>
          </cell>
          <cell r="L30">
            <v>35</v>
          </cell>
          <cell r="M30">
            <v>12</v>
          </cell>
          <cell r="N30">
            <v>35</v>
          </cell>
          <cell r="O30">
            <v>0</v>
          </cell>
          <cell r="P30">
            <v>15</v>
          </cell>
          <cell r="Q30">
            <v>6</v>
          </cell>
          <cell r="R30">
            <v>6</v>
          </cell>
          <cell r="S30">
            <v>6</v>
          </cell>
          <cell r="T30" t="str">
            <v>Ñ TEM</v>
          </cell>
          <cell r="U30" t="str">
            <v>Ñ TEM</v>
          </cell>
          <cell r="V30" t="str">
            <v>Ñ TEM</v>
          </cell>
          <cell r="W30" t="str">
            <v>Ñ TEM</v>
          </cell>
          <cell r="X30">
            <v>0</v>
          </cell>
          <cell r="Y30">
            <v>0</v>
          </cell>
        </row>
        <row r="31">
          <cell r="I31" t="str">
            <v>10633200NCT</v>
          </cell>
          <cell r="J31">
            <v>15</v>
          </cell>
          <cell r="K31">
            <v>20</v>
          </cell>
          <cell r="L31">
            <v>20</v>
          </cell>
          <cell r="M31">
            <v>10</v>
          </cell>
          <cell r="N31">
            <v>20</v>
          </cell>
          <cell r="O31">
            <v>0</v>
          </cell>
          <cell r="P31">
            <v>15</v>
          </cell>
          <cell r="Q31">
            <v>5</v>
          </cell>
          <cell r="R31">
            <v>5</v>
          </cell>
          <cell r="S31">
            <v>5</v>
          </cell>
          <cell r="T31" t="str">
            <v>Ñ TEM</v>
          </cell>
          <cell r="U31" t="str">
            <v>Ñ TEM</v>
          </cell>
          <cell r="V31" t="str">
            <v>Ñ TEM</v>
          </cell>
          <cell r="W31" t="str">
            <v>Ñ TEM</v>
          </cell>
          <cell r="X31">
            <v>0</v>
          </cell>
          <cell r="Y31">
            <v>0</v>
          </cell>
        </row>
        <row r="32">
          <cell r="I32" t="str">
            <v>21266400CNT</v>
          </cell>
          <cell r="J32">
            <v>15</v>
          </cell>
          <cell r="K32">
            <v>15</v>
          </cell>
          <cell r="L32">
            <v>35</v>
          </cell>
          <cell r="M32">
            <v>0</v>
          </cell>
          <cell r="N32">
            <v>30</v>
          </cell>
          <cell r="O32">
            <v>0</v>
          </cell>
          <cell r="P32">
            <v>15</v>
          </cell>
          <cell r="Q32">
            <v>6</v>
          </cell>
          <cell r="R32">
            <v>6</v>
          </cell>
          <cell r="S32">
            <v>6</v>
          </cell>
          <cell r="T32">
            <v>7</v>
          </cell>
          <cell r="U32" t="str">
            <v>Ñ TEM</v>
          </cell>
          <cell r="V32" t="str">
            <v>Ñ TEM</v>
          </cell>
          <cell r="W32" t="str">
            <v>Ñ TEM</v>
          </cell>
          <cell r="X32">
            <v>0</v>
          </cell>
          <cell r="Y32">
            <v>0</v>
          </cell>
        </row>
        <row r="33">
          <cell r="I33" t="str">
            <v>21266400NCNT</v>
          </cell>
          <cell r="J33">
            <v>15</v>
          </cell>
          <cell r="K33">
            <v>10</v>
          </cell>
          <cell r="L33">
            <v>20</v>
          </cell>
          <cell r="M33">
            <v>0</v>
          </cell>
          <cell r="N33">
            <v>15</v>
          </cell>
          <cell r="O33">
            <v>0</v>
          </cell>
          <cell r="P33">
            <v>15</v>
          </cell>
          <cell r="Q33">
            <v>6</v>
          </cell>
          <cell r="R33">
            <v>6</v>
          </cell>
          <cell r="S33">
            <v>6</v>
          </cell>
          <cell r="T33">
            <v>7</v>
          </cell>
          <cell r="U33" t="str">
            <v>Ñ TEM</v>
          </cell>
          <cell r="V33" t="str">
            <v>Ñ TEM</v>
          </cell>
          <cell r="W33" t="str">
            <v>Ñ TEM</v>
          </cell>
          <cell r="X33">
            <v>0</v>
          </cell>
          <cell r="Y33">
            <v>0</v>
          </cell>
        </row>
        <row r="34">
          <cell r="I34" t="str">
            <v>21266400CT</v>
          </cell>
          <cell r="J34">
            <v>15</v>
          </cell>
          <cell r="K34">
            <v>15</v>
          </cell>
          <cell r="L34">
            <v>35</v>
          </cell>
          <cell r="M34">
            <v>12</v>
          </cell>
          <cell r="N34">
            <v>33</v>
          </cell>
          <cell r="O34">
            <v>0</v>
          </cell>
          <cell r="P34">
            <v>15</v>
          </cell>
          <cell r="Q34">
            <v>6</v>
          </cell>
          <cell r="R34">
            <v>6</v>
          </cell>
          <cell r="S34">
            <v>6</v>
          </cell>
          <cell r="T34">
            <v>7</v>
          </cell>
          <cell r="U34" t="str">
            <v>Ñ TEM</v>
          </cell>
          <cell r="V34" t="str">
            <v>Ñ TEM</v>
          </cell>
          <cell r="W34" t="str">
            <v>Ñ TEM</v>
          </cell>
          <cell r="X34">
            <v>0</v>
          </cell>
          <cell r="Y34">
            <v>0</v>
          </cell>
        </row>
        <row r="35">
          <cell r="I35" t="str">
            <v>21266400NCT</v>
          </cell>
          <cell r="J35">
            <v>15</v>
          </cell>
          <cell r="K35">
            <v>10</v>
          </cell>
          <cell r="L35">
            <v>20</v>
          </cell>
          <cell r="M35">
            <v>10</v>
          </cell>
          <cell r="N35">
            <v>20</v>
          </cell>
          <cell r="O35">
            <v>0</v>
          </cell>
          <cell r="P35">
            <v>15</v>
          </cell>
          <cell r="Q35">
            <v>6</v>
          </cell>
          <cell r="R35">
            <v>6</v>
          </cell>
          <cell r="S35">
            <v>6</v>
          </cell>
          <cell r="T35">
            <v>7</v>
          </cell>
          <cell r="U35" t="str">
            <v>Ñ TEM</v>
          </cell>
          <cell r="V35" t="str">
            <v>Ñ TEM</v>
          </cell>
          <cell r="W35" t="str">
            <v>Ñ TEM</v>
          </cell>
          <cell r="X35">
            <v>0</v>
          </cell>
          <cell r="Y35">
            <v>0</v>
          </cell>
        </row>
        <row r="36">
          <cell r="I36" t="str">
            <v>44305000CNT</v>
          </cell>
          <cell r="J36">
            <v>15</v>
          </cell>
          <cell r="K36">
            <v>15</v>
          </cell>
          <cell r="L36">
            <v>33</v>
          </cell>
          <cell r="M36">
            <v>0</v>
          </cell>
          <cell r="N36">
            <v>25</v>
          </cell>
          <cell r="O36">
            <v>0</v>
          </cell>
          <cell r="P36">
            <v>15</v>
          </cell>
          <cell r="Q36">
            <v>6</v>
          </cell>
          <cell r="R36">
            <v>6</v>
          </cell>
          <cell r="S36">
            <v>6</v>
          </cell>
          <cell r="T36">
            <v>7</v>
          </cell>
          <cell r="U36">
            <v>7</v>
          </cell>
          <cell r="V36" t="str">
            <v>Ñ TEM</v>
          </cell>
          <cell r="W36" t="str">
            <v>Ñ TEM</v>
          </cell>
          <cell r="X36">
            <v>0</v>
          </cell>
          <cell r="Y36">
            <v>0</v>
          </cell>
        </row>
        <row r="37">
          <cell r="I37" t="str">
            <v>44305000NCNT</v>
          </cell>
          <cell r="J37">
            <v>15</v>
          </cell>
          <cell r="K37">
            <v>10</v>
          </cell>
          <cell r="L37">
            <v>18</v>
          </cell>
          <cell r="M37">
            <v>0</v>
          </cell>
          <cell r="N37">
            <v>10</v>
          </cell>
          <cell r="O37">
            <v>0</v>
          </cell>
          <cell r="P37">
            <v>15</v>
          </cell>
          <cell r="Q37">
            <v>6</v>
          </cell>
          <cell r="R37">
            <v>6</v>
          </cell>
          <cell r="S37">
            <v>6</v>
          </cell>
          <cell r="T37">
            <v>7</v>
          </cell>
          <cell r="U37">
            <v>7</v>
          </cell>
          <cell r="V37" t="str">
            <v>Ñ TEM</v>
          </cell>
          <cell r="W37" t="str">
            <v>Ñ TEM</v>
          </cell>
          <cell r="X37">
            <v>0</v>
          </cell>
          <cell r="Y37">
            <v>0</v>
          </cell>
        </row>
        <row r="38">
          <cell r="I38" t="str">
            <v>44305000CT</v>
          </cell>
          <cell r="J38">
            <v>15</v>
          </cell>
          <cell r="K38">
            <v>15</v>
          </cell>
          <cell r="L38">
            <v>35</v>
          </cell>
          <cell r="M38">
            <v>12</v>
          </cell>
          <cell r="N38">
            <v>26</v>
          </cell>
          <cell r="O38">
            <v>0</v>
          </cell>
          <cell r="P38">
            <v>15</v>
          </cell>
          <cell r="Q38">
            <v>6</v>
          </cell>
          <cell r="R38">
            <v>6</v>
          </cell>
          <cell r="S38">
            <v>6</v>
          </cell>
          <cell r="T38">
            <v>7</v>
          </cell>
          <cell r="U38">
            <v>7</v>
          </cell>
          <cell r="V38" t="str">
            <v>Ñ TEM</v>
          </cell>
          <cell r="W38" t="str">
            <v>Ñ TEM</v>
          </cell>
          <cell r="X38">
            <v>0</v>
          </cell>
          <cell r="Y38">
            <v>0</v>
          </cell>
        </row>
        <row r="39">
          <cell r="I39" t="str">
            <v>44305000NCT</v>
          </cell>
          <cell r="J39">
            <v>15</v>
          </cell>
          <cell r="K39">
            <v>10</v>
          </cell>
          <cell r="L39">
            <v>18</v>
          </cell>
          <cell r="M39">
            <v>10</v>
          </cell>
          <cell r="N39">
            <v>15</v>
          </cell>
          <cell r="O39">
            <v>0</v>
          </cell>
          <cell r="P39">
            <v>15</v>
          </cell>
          <cell r="Q39">
            <v>6</v>
          </cell>
          <cell r="R39">
            <v>6</v>
          </cell>
          <cell r="S39">
            <v>6</v>
          </cell>
          <cell r="T39">
            <v>7</v>
          </cell>
          <cell r="U39">
            <v>7</v>
          </cell>
          <cell r="V39" t="str">
            <v>Ñ TEM</v>
          </cell>
          <cell r="W39" t="str">
            <v>Ñ TEM</v>
          </cell>
          <cell r="X39">
            <v>0</v>
          </cell>
          <cell r="Y39">
            <v>0</v>
          </cell>
        </row>
        <row r="40">
          <cell r="I40" t="str">
            <v>88610000CNT</v>
          </cell>
          <cell r="J40">
            <v>15</v>
          </cell>
          <cell r="K40">
            <v>15</v>
          </cell>
          <cell r="L40">
            <v>33</v>
          </cell>
          <cell r="M40">
            <v>0</v>
          </cell>
          <cell r="N40">
            <v>25</v>
          </cell>
          <cell r="O40">
            <v>0</v>
          </cell>
          <cell r="P40">
            <v>15</v>
          </cell>
          <cell r="Q40">
            <v>6</v>
          </cell>
          <cell r="R40">
            <v>6</v>
          </cell>
          <cell r="S40">
            <v>6</v>
          </cell>
          <cell r="T40">
            <v>7</v>
          </cell>
          <cell r="U40">
            <v>3</v>
          </cell>
          <cell r="V40">
            <v>4</v>
          </cell>
          <cell r="W40" t="str">
            <v>Ñ TEM</v>
          </cell>
          <cell r="X40">
            <v>0</v>
          </cell>
          <cell r="Y40">
            <v>0</v>
          </cell>
        </row>
        <row r="41">
          <cell r="I41" t="str">
            <v>88610000NCNT</v>
          </cell>
          <cell r="J41">
            <v>15</v>
          </cell>
          <cell r="K41">
            <v>10</v>
          </cell>
          <cell r="L41">
            <v>18</v>
          </cell>
          <cell r="M41">
            <v>0</v>
          </cell>
          <cell r="N41">
            <v>10</v>
          </cell>
          <cell r="O41">
            <v>0</v>
          </cell>
          <cell r="P41">
            <v>15</v>
          </cell>
          <cell r="Q41">
            <v>6</v>
          </cell>
          <cell r="R41">
            <v>6</v>
          </cell>
          <cell r="S41">
            <v>6</v>
          </cell>
          <cell r="T41">
            <v>7</v>
          </cell>
          <cell r="U41">
            <v>3</v>
          </cell>
          <cell r="V41">
            <v>4</v>
          </cell>
          <cell r="W41" t="str">
            <v>Ñ TEM</v>
          </cell>
          <cell r="X41">
            <v>0</v>
          </cell>
          <cell r="Y41">
            <v>0</v>
          </cell>
        </row>
        <row r="42">
          <cell r="I42" t="str">
            <v>88610000CT</v>
          </cell>
          <cell r="J42">
            <v>15</v>
          </cell>
          <cell r="K42">
            <v>15</v>
          </cell>
          <cell r="L42">
            <v>35</v>
          </cell>
          <cell r="M42">
            <v>12</v>
          </cell>
          <cell r="N42">
            <v>26</v>
          </cell>
          <cell r="O42">
            <v>0</v>
          </cell>
          <cell r="P42">
            <v>15</v>
          </cell>
          <cell r="Q42">
            <v>6</v>
          </cell>
          <cell r="R42">
            <v>6</v>
          </cell>
          <cell r="S42">
            <v>6</v>
          </cell>
          <cell r="T42">
            <v>7</v>
          </cell>
          <cell r="U42">
            <v>3</v>
          </cell>
          <cell r="V42">
            <v>4</v>
          </cell>
          <cell r="W42" t="str">
            <v>Ñ TEM</v>
          </cell>
          <cell r="X42">
            <v>0</v>
          </cell>
          <cell r="Y42">
            <v>0</v>
          </cell>
        </row>
        <row r="43">
          <cell r="I43" t="str">
            <v>88610000NCT</v>
          </cell>
          <cell r="J43">
            <v>15</v>
          </cell>
          <cell r="K43">
            <v>10</v>
          </cell>
          <cell r="L43">
            <v>18</v>
          </cell>
          <cell r="M43">
            <v>10</v>
          </cell>
          <cell r="N43">
            <v>15</v>
          </cell>
          <cell r="O43">
            <v>0</v>
          </cell>
          <cell r="P43">
            <v>15</v>
          </cell>
          <cell r="Q43">
            <v>6</v>
          </cell>
          <cell r="R43">
            <v>6</v>
          </cell>
          <cell r="S43">
            <v>6</v>
          </cell>
          <cell r="T43">
            <v>7</v>
          </cell>
          <cell r="U43">
            <v>3</v>
          </cell>
          <cell r="V43">
            <v>4</v>
          </cell>
          <cell r="W43" t="str">
            <v>Ñ TEM</v>
          </cell>
          <cell r="X43">
            <v>0</v>
          </cell>
          <cell r="Y43">
            <v>0</v>
          </cell>
        </row>
        <row r="44">
          <cell r="I44" t="str">
            <v>88610000,01CNT</v>
          </cell>
          <cell r="J44">
            <v>15</v>
          </cell>
          <cell r="K44">
            <v>15</v>
          </cell>
          <cell r="L44">
            <v>33</v>
          </cell>
          <cell r="M44">
            <v>0</v>
          </cell>
          <cell r="N44">
            <v>25</v>
          </cell>
          <cell r="O44">
            <v>0</v>
          </cell>
          <cell r="P44">
            <v>15</v>
          </cell>
          <cell r="Q44">
            <v>6</v>
          </cell>
          <cell r="R44">
            <v>6</v>
          </cell>
          <cell r="S44">
            <v>6</v>
          </cell>
          <cell r="T44">
            <v>6</v>
          </cell>
          <cell r="U44">
            <v>3</v>
          </cell>
          <cell r="V44">
            <v>3</v>
          </cell>
          <cell r="W44">
            <v>2</v>
          </cell>
          <cell r="X44">
            <v>0</v>
          </cell>
          <cell r="Y44">
            <v>0</v>
          </cell>
        </row>
        <row r="45">
          <cell r="I45" t="str">
            <v>88610000,01NCNT</v>
          </cell>
          <cell r="J45">
            <v>15</v>
          </cell>
          <cell r="K45">
            <v>10</v>
          </cell>
          <cell r="L45">
            <v>18</v>
          </cell>
          <cell r="M45">
            <v>0</v>
          </cell>
          <cell r="N45">
            <v>10</v>
          </cell>
          <cell r="O45">
            <v>0</v>
          </cell>
          <cell r="P45">
            <v>15</v>
          </cell>
          <cell r="Q45">
            <v>6</v>
          </cell>
          <cell r="R45">
            <v>6</v>
          </cell>
          <cell r="S45">
            <v>6</v>
          </cell>
          <cell r="T45">
            <v>6</v>
          </cell>
          <cell r="U45">
            <v>3</v>
          </cell>
          <cell r="V45">
            <v>3</v>
          </cell>
          <cell r="W45">
            <v>2</v>
          </cell>
          <cell r="X45">
            <v>0</v>
          </cell>
          <cell r="Y45">
            <v>0</v>
          </cell>
        </row>
        <row r="46">
          <cell r="I46" t="str">
            <v>88610000,01CT</v>
          </cell>
          <cell r="J46">
            <v>15</v>
          </cell>
          <cell r="K46">
            <v>15</v>
          </cell>
          <cell r="L46">
            <v>35</v>
          </cell>
          <cell r="M46">
            <v>12</v>
          </cell>
          <cell r="N46">
            <v>26</v>
          </cell>
          <cell r="O46">
            <v>0</v>
          </cell>
          <cell r="P46">
            <v>15</v>
          </cell>
          <cell r="Q46">
            <v>6</v>
          </cell>
          <cell r="R46">
            <v>6</v>
          </cell>
          <cell r="S46">
            <v>6</v>
          </cell>
          <cell r="T46">
            <v>6</v>
          </cell>
          <cell r="U46">
            <v>3</v>
          </cell>
          <cell r="V46">
            <v>3</v>
          </cell>
          <cell r="W46">
            <v>2</v>
          </cell>
          <cell r="X46">
            <v>0</v>
          </cell>
          <cell r="Y46">
            <v>0</v>
          </cell>
        </row>
        <row r="47">
          <cell r="I47" t="str">
            <v>88610000,01NCT</v>
          </cell>
          <cell r="J47">
            <v>15</v>
          </cell>
          <cell r="K47">
            <v>10</v>
          </cell>
          <cell r="L47">
            <v>18</v>
          </cell>
          <cell r="M47">
            <v>10</v>
          </cell>
          <cell r="N47">
            <v>15</v>
          </cell>
          <cell r="O47">
            <v>0</v>
          </cell>
          <cell r="P47">
            <v>15</v>
          </cell>
          <cell r="Q47">
            <v>6</v>
          </cell>
          <cell r="R47">
            <v>6</v>
          </cell>
          <cell r="S47">
            <v>6</v>
          </cell>
          <cell r="T47">
            <v>6</v>
          </cell>
          <cell r="U47">
            <v>3</v>
          </cell>
          <cell r="V47">
            <v>3</v>
          </cell>
          <cell r="W47">
            <v>2</v>
          </cell>
          <cell r="X47">
            <v>0</v>
          </cell>
          <cell r="Y47">
            <v>0</v>
          </cell>
        </row>
        <row r="48">
          <cell r="I48" t="str">
            <v>Ñ TEM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 t="str">
            <v>Ñ TEM</v>
          </cell>
          <cell r="X48">
            <v>0</v>
          </cell>
          <cell r="Y4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ÇÕES"/>
      <sheetName val="CONTROLE"/>
      <sheetName val="INICIO"/>
      <sheetName val="VISÃO"/>
      <sheetName val="Eng1"/>
      <sheetName val="Eng2"/>
      <sheetName val="Eng3"/>
      <sheetName val="Lic4"/>
      <sheetName val="lic5"/>
      <sheetName val="Sup6"/>
      <sheetName val="Sup7"/>
      <sheetName val="Sup8"/>
      <sheetName val="9"/>
      <sheetName val="10"/>
      <sheetName val="11"/>
      <sheetName val="12"/>
      <sheetName val="Orç10"/>
      <sheetName val="Con14"/>
      <sheetName val="Con15"/>
      <sheetName val="Exec16"/>
      <sheetName val="Exec17"/>
      <sheetName val="Exec20"/>
      <sheetName val="Exec21"/>
      <sheetName val="Exec22"/>
      <sheetName val="Risc23"/>
      <sheetName val="Risc24"/>
      <sheetName val="Ind25"/>
      <sheetName val="Ind26"/>
      <sheetName val="Ind27"/>
      <sheetName val="Ind28"/>
      <sheetName val="Input de Result."/>
      <sheetName val="VPL"/>
      <sheetName val="TIR"/>
      <sheetName val="PAYBACK"/>
      <sheetName val="Banco de dados"/>
      <sheetName val="Plan7"/>
    </sheetNames>
    <sheetDataSet>
      <sheetData sheetId="0" refreshError="1"/>
      <sheetData sheetId="1"/>
      <sheetData sheetId="2"/>
      <sheetData sheetId="3"/>
      <sheetData sheetId="4">
        <row r="26">
          <cell r="AG26"/>
        </row>
      </sheetData>
      <sheetData sheetId="5">
        <row r="26">
          <cell r="AG26"/>
        </row>
      </sheetData>
      <sheetData sheetId="6">
        <row r="26">
          <cell r="AG26"/>
        </row>
      </sheetData>
      <sheetData sheetId="7">
        <row r="49">
          <cell r="AA49"/>
        </row>
      </sheetData>
      <sheetData sheetId="8">
        <row r="49">
          <cell r="AA49"/>
        </row>
      </sheetData>
      <sheetData sheetId="9">
        <row r="25">
          <cell r="AA25">
            <v>0.33333333333333331</v>
          </cell>
        </row>
      </sheetData>
      <sheetData sheetId="10">
        <row r="26">
          <cell r="AG26"/>
        </row>
      </sheetData>
      <sheetData sheetId="11">
        <row r="49">
          <cell r="AA49"/>
        </row>
      </sheetData>
      <sheetData sheetId="12">
        <row r="25">
          <cell r="AA25">
            <v>0.84999999999999987</v>
          </cell>
        </row>
      </sheetData>
      <sheetData sheetId="13">
        <row r="25">
          <cell r="AA25">
            <v>1</v>
          </cell>
        </row>
      </sheetData>
      <sheetData sheetId="14">
        <row r="25">
          <cell r="AA25">
            <v>0.55000000000000004</v>
          </cell>
        </row>
      </sheetData>
      <sheetData sheetId="15">
        <row r="25">
          <cell r="AA25">
            <v>0.64999999999999991</v>
          </cell>
        </row>
      </sheetData>
      <sheetData sheetId="16"/>
      <sheetData sheetId="17">
        <row r="27">
          <cell r="Z27">
            <v>1</v>
          </cell>
        </row>
      </sheetData>
      <sheetData sheetId="18">
        <row r="27">
          <cell r="Z27"/>
        </row>
      </sheetData>
      <sheetData sheetId="19">
        <row r="25">
          <cell r="AA25">
            <v>0.7</v>
          </cell>
        </row>
      </sheetData>
      <sheetData sheetId="20">
        <row r="25">
          <cell r="AA25">
            <v>0.75</v>
          </cell>
        </row>
      </sheetData>
      <sheetData sheetId="21">
        <row r="26">
          <cell r="AG26"/>
        </row>
      </sheetData>
      <sheetData sheetId="22">
        <row r="26">
          <cell r="AG26"/>
        </row>
      </sheetData>
      <sheetData sheetId="23">
        <row r="26">
          <cell r="AG26"/>
        </row>
      </sheetData>
      <sheetData sheetId="24">
        <row r="27">
          <cell r="Z27"/>
        </row>
      </sheetData>
      <sheetData sheetId="25">
        <row r="27">
          <cell r="Z27"/>
        </row>
      </sheetData>
      <sheetData sheetId="26">
        <row r="27">
          <cell r="Z27"/>
        </row>
      </sheetData>
      <sheetData sheetId="27">
        <row r="26">
          <cell r="AG26"/>
        </row>
      </sheetData>
      <sheetData sheetId="28"/>
      <sheetData sheetId="29"/>
      <sheetData sheetId="30">
        <row r="9">
          <cell r="B9" t="str">
            <v>Ano</v>
          </cell>
          <cell r="D9" t="str">
            <v>Resultado</v>
          </cell>
          <cell r="H9" t="str">
            <v>Resultado</v>
          </cell>
        </row>
        <row r="10">
          <cell r="F10" t="str">
            <v>Inferior</v>
          </cell>
          <cell r="G10" t="str">
            <v>Superior</v>
          </cell>
          <cell r="J10" t="str">
            <v>Inferior</v>
          </cell>
          <cell r="K10" t="str">
            <v>Superior</v>
          </cell>
          <cell r="N10" t="str">
            <v>Inferior</v>
          </cell>
          <cell r="O10" t="str">
            <v>Superior</v>
          </cell>
          <cell r="R10" t="str">
            <v>Inferior</v>
          </cell>
          <cell r="S10" t="str">
            <v>Superior</v>
          </cell>
          <cell r="V10" t="str">
            <v>Inferior</v>
          </cell>
          <cell r="W10" t="str">
            <v>Superior</v>
          </cell>
          <cell r="Z10" t="str">
            <v>Inferior</v>
          </cell>
          <cell r="AA10" t="str">
            <v>Superior</v>
          </cell>
          <cell r="AD10" t="str">
            <v>Inferior</v>
          </cell>
          <cell r="AE10" t="str">
            <v>Superior</v>
          </cell>
          <cell r="AH10" t="str">
            <v>Inferior</v>
          </cell>
          <cell r="AI10" t="str">
            <v>Superior</v>
          </cell>
          <cell r="AL10" t="str">
            <v>Inferior</v>
          </cell>
          <cell r="AM10" t="str">
            <v>Superior</v>
          </cell>
          <cell r="AP10" t="str">
            <v>Inferior</v>
          </cell>
          <cell r="AQ10" t="str">
            <v>Superior</v>
          </cell>
        </row>
        <row r="12">
          <cell r="D12" t="e">
            <v>#REF!</v>
          </cell>
          <cell r="F12">
            <v>0.94</v>
          </cell>
          <cell r="G12">
            <v>1.06</v>
          </cell>
          <cell r="H12" t="e">
            <v>#REF!</v>
          </cell>
          <cell r="J12">
            <v>0.7</v>
          </cell>
          <cell r="K12">
            <v>0.8</v>
          </cell>
          <cell r="L12" t="e">
            <v>#REF!</v>
          </cell>
          <cell r="N12">
            <v>0.92</v>
          </cell>
          <cell r="O12">
            <v>0.95</v>
          </cell>
          <cell r="P12" t="e">
            <v>#REF!</v>
          </cell>
          <cell r="R12">
            <v>0.7</v>
          </cell>
          <cell r="S12">
            <v>0.8</v>
          </cell>
          <cell r="V12">
            <v>0.9</v>
          </cell>
          <cell r="W12">
            <v>0.95</v>
          </cell>
          <cell r="Z12">
            <v>0.92</v>
          </cell>
          <cell r="AA12">
            <v>0.95</v>
          </cell>
          <cell r="AD12">
            <v>0.7</v>
          </cell>
          <cell r="AE12">
            <v>0.85</v>
          </cell>
          <cell r="AH12">
            <v>0.7</v>
          </cell>
          <cell r="AI12">
            <v>0.85</v>
          </cell>
          <cell r="AL12">
            <v>1.0900000000000001</v>
          </cell>
          <cell r="AM12">
            <v>1.1399999999999999</v>
          </cell>
          <cell r="AP12">
            <v>263</v>
          </cell>
          <cell r="AQ12">
            <v>268</v>
          </cell>
          <cell r="BN12">
            <v>3</v>
          </cell>
        </row>
        <row r="13">
          <cell r="D13" t="e">
            <v>#REF!</v>
          </cell>
          <cell r="F13">
            <v>0.94</v>
          </cell>
          <cell r="G13">
            <v>1.06</v>
          </cell>
          <cell r="H13" t="e">
            <v>#REF!</v>
          </cell>
          <cell r="J13">
            <v>0.7</v>
          </cell>
          <cell r="K13">
            <v>0.8</v>
          </cell>
          <cell r="L13" t="e">
            <v>#REF!</v>
          </cell>
          <cell r="N13">
            <v>0.92</v>
          </cell>
          <cell r="O13">
            <v>0.95</v>
          </cell>
          <cell r="P13" t="e">
            <v>#REF!</v>
          </cell>
          <cell r="R13">
            <v>0.7</v>
          </cell>
          <cell r="S13">
            <v>0.8</v>
          </cell>
          <cell r="U13"/>
          <cell r="V13">
            <v>0.9</v>
          </cell>
          <cell r="W13">
            <v>0.95</v>
          </cell>
          <cell r="Y13"/>
          <cell r="Z13">
            <v>0.92</v>
          </cell>
          <cell r="AA13">
            <v>0.95</v>
          </cell>
          <cell r="AC13"/>
          <cell r="AD13">
            <v>0.7</v>
          </cell>
          <cell r="AE13">
            <v>0.85</v>
          </cell>
          <cell r="AG13">
            <v>0.9375</v>
          </cell>
          <cell r="AH13">
            <v>0.7</v>
          </cell>
          <cell r="AI13">
            <v>0.85</v>
          </cell>
          <cell r="AK13">
            <v>0</v>
          </cell>
          <cell r="AL13">
            <v>1.0900000000000001</v>
          </cell>
          <cell r="AM13">
            <v>1.1399999999999999</v>
          </cell>
          <cell r="AO13">
            <v>0</v>
          </cell>
          <cell r="AP13">
            <v>263</v>
          </cell>
          <cell r="AQ13">
            <v>268</v>
          </cell>
          <cell r="BM13">
            <v>4.8821428571428571</v>
          </cell>
          <cell r="BN13">
            <v>3</v>
          </cell>
        </row>
        <row r="14">
          <cell r="D14" t="e">
            <v>#REF!</v>
          </cell>
          <cell r="F14">
            <v>0.94</v>
          </cell>
          <cell r="G14">
            <v>1.06</v>
          </cell>
          <cell r="H14" t="e">
            <v>#REF!</v>
          </cell>
          <cell r="J14">
            <v>0.7</v>
          </cell>
          <cell r="K14">
            <v>0.8</v>
          </cell>
          <cell r="L14" t="e">
            <v>#REF!</v>
          </cell>
          <cell r="N14">
            <v>0.92</v>
          </cell>
          <cell r="O14">
            <v>0.95</v>
          </cell>
          <cell r="P14" t="e">
            <v>#REF!</v>
          </cell>
          <cell r="R14">
            <v>0.7</v>
          </cell>
          <cell r="S14">
            <v>0.8</v>
          </cell>
          <cell r="U14"/>
          <cell r="V14">
            <v>0.9</v>
          </cell>
          <cell r="W14">
            <v>0.95</v>
          </cell>
          <cell r="Y14"/>
          <cell r="Z14">
            <v>0.92</v>
          </cell>
          <cell r="AA14">
            <v>0.95</v>
          </cell>
          <cell r="AC14"/>
          <cell r="AD14">
            <v>0.7</v>
          </cell>
          <cell r="AE14">
            <v>0.85</v>
          </cell>
          <cell r="AG14"/>
          <cell r="AH14">
            <v>0.7</v>
          </cell>
          <cell r="AI14">
            <v>0.85</v>
          </cell>
          <cell r="AK14"/>
          <cell r="AL14">
            <v>1.0900000000000001</v>
          </cell>
          <cell r="AM14">
            <v>1.1399999999999999</v>
          </cell>
          <cell r="AO14"/>
          <cell r="AP14">
            <v>263</v>
          </cell>
          <cell r="AQ14">
            <v>268</v>
          </cell>
          <cell r="BM14"/>
          <cell r="BN14">
            <v>3</v>
          </cell>
        </row>
        <row r="15">
          <cell r="D15" t="e">
            <v>#REF!</v>
          </cell>
          <cell r="F15">
            <v>0.94</v>
          </cell>
          <cell r="G15">
            <v>1.06</v>
          </cell>
          <cell r="H15" t="e">
            <v>#REF!</v>
          </cell>
          <cell r="J15">
            <v>0.7</v>
          </cell>
          <cell r="K15">
            <v>0.8</v>
          </cell>
          <cell r="L15" t="e">
            <v>#REF!</v>
          </cell>
          <cell r="N15">
            <v>0.92</v>
          </cell>
          <cell r="O15">
            <v>0.95</v>
          </cell>
          <cell r="P15" t="e">
            <v>#REF!</v>
          </cell>
          <cell r="R15">
            <v>0.7</v>
          </cell>
          <cell r="S15">
            <v>0.8</v>
          </cell>
          <cell r="U15">
            <v>1</v>
          </cell>
          <cell r="V15">
            <v>0.9</v>
          </cell>
          <cell r="W15">
            <v>0.95</v>
          </cell>
          <cell r="Y15">
            <v>1</v>
          </cell>
          <cell r="Z15">
            <v>0.92</v>
          </cell>
          <cell r="AA15">
            <v>0.95</v>
          </cell>
          <cell r="AC15"/>
          <cell r="AD15">
            <v>0.7</v>
          </cell>
          <cell r="AE15">
            <v>0.85</v>
          </cell>
          <cell r="AG15">
            <v>0.86764705882352944</v>
          </cell>
          <cell r="AH15">
            <v>0.7</v>
          </cell>
          <cell r="AI15">
            <v>0.85</v>
          </cell>
          <cell r="AK15">
            <v>0</v>
          </cell>
          <cell r="AL15">
            <v>1.0900000000000001</v>
          </cell>
          <cell r="AM15">
            <v>1.1399999999999999</v>
          </cell>
          <cell r="AO15">
            <v>0</v>
          </cell>
          <cell r="AP15">
            <v>263</v>
          </cell>
          <cell r="AQ15">
            <v>268</v>
          </cell>
          <cell r="BM15">
            <v>4.700630252100841</v>
          </cell>
          <cell r="BN15">
            <v>3</v>
          </cell>
        </row>
        <row r="16">
          <cell r="D16" t="e">
            <v>#REF!</v>
          </cell>
          <cell r="F16">
            <v>0.94</v>
          </cell>
          <cell r="G16">
            <v>1.06</v>
          </cell>
          <cell r="H16" t="e">
            <v>#REF!</v>
          </cell>
          <cell r="J16">
            <v>0.7</v>
          </cell>
          <cell r="K16">
            <v>0.8</v>
          </cell>
          <cell r="L16" t="e">
            <v>#REF!</v>
          </cell>
          <cell r="N16">
            <v>0.92</v>
          </cell>
          <cell r="O16">
            <v>0.95</v>
          </cell>
          <cell r="P16" t="e">
            <v>#REF!</v>
          </cell>
          <cell r="R16">
            <v>0.7</v>
          </cell>
          <cell r="S16">
            <v>0.8</v>
          </cell>
          <cell r="U16">
            <v>1</v>
          </cell>
          <cell r="V16">
            <v>0.9</v>
          </cell>
          <cell r="W16">
            <v>0.95</v>
          </cell>
          <cell r="Y16">
            <v>1</v>
          </cell>
          <cell r="Z16">
            <v>0.92</v>
          </cell>
          <cell r="AA16">
            <v>0.95</v>
          </cell>
          <cell r="AC16"/>
          <cell r="AD16">
            <v>0.7</v>
          </cell>
          <cell r="AE16">
            <v>0.85</v>
          </cell>
          <cell r="AG16">
            <v>0.86764705882352944</v>
          </cell>
          <cell r="AH16">
            <v>0.7</v>
          </cell>
          <cell r="AI16">
            <v>0.85</v>
          </cell>
          <cell r="AK16">
            <v>0</v>
          </cell>
          <cell r="AL16">
            <v>1.0900000000000001</v>
          </cell>
          <cell r="AM16">
            <v>1.1399999999999999</v>
          </cell>
          <cell r="AO16">
            <v>0</v>
          </cell>
          <cell r="AP16">
            <v>263</v>
          </cell>
          <cell r="AQ16">
            <v>268</v>
          </cell>
          <cell r="BM16">
            <v>4.700630252100841</v>
          </cell>
          <cell r="BN16">
            <v>3</v>
          </cell>
        </row>
        <row r="17">
          <cell r="D17" t="e">
            <v>#REF!</v>
          </cell>
          <cell r="F17">
            <v>0.94</v>
          </cell>
          <cell r="G17">
            <v>1.06</v>
          </cell>
          <cell r="H17" t="e">
            <v>#REF!</v>
          </cell>
          <cell r="J17">
            <v>0.7</v>
          </cell>
          <cell r="K17">
            <v>0.8</v>
          </cell>
          <cell r="L17" t="e">
            <v>#REF!</v>
          </cell>
          <cell r="N17">
            <v>0.92</v>
          </cell>
          <cell r="O17">
            <v>0.95</v>
          </cell>
          <cell r="P17" t="e">
            <v>#REF!</v>
          </cell>
          <cell r="R17">
            <v>0.7</v>
          </cell>
          <cell r="S17">
            <v>0.8</v>
          </cell>
          <cell r="U17">
            <v>1</v>
          </cell>
          <cell r="V17">
            <v>0.9</v>
          </cell>
          <cell r="W17">
            <v>0.95</v>
          </cell>
          <cell r="Y17">
            <v>1</v>
          </cell>
          <cell r="Z17">
            <v>0.92</v>
          </cell>
          <cell r="AA17">
            <v>0.95</v>
          </cell>
          <cell r="AC17"/>
          <cell r="AD17">
            <v>0.7</v>
          </cell>
          <cell r="AE17">
            <v>0.85</v>
          </cell>
          <cell r="AG17">
            <v>0.98214285714285721</v>
          </cell>
          <cell r="AH17">
            <v>0.7</v>
          </cell>
          <cell r="AI17">
            <v>0.85</v>
          </cell>
          <cell r="AK17">
            <v>0</v>
          </cell>
          <cell r="AL17">
            <v>1.0900000000000001</v>
          </cell>
          <cell r="AM17">
            <v>1.1399999999999999</v>
          </cell>
          <cell r="AO17">
            <v>0</v>
          </cell>
          <cell r="AP17">
            <v>263</v>
          </cell>
          <cell r="AQ17">
            <v>268</v>
          </cell>
          <cell r="BM17">
            <v>4.8457142857142861</v>
          </cell>
          <cell r="BN17">
            <v>3</v>
          </cell>
        </row>
        <row r="18">
          <cell r="D18" t="e">
            <v>#REF!</v>
          </cell>
          <cell r="F18">
            <v>0.94</v>
          </cell>
          <cell r="G18">
            <v>1.06</v>
          </cell>
          <cell r="H18" t="e">
            <v>#REF!</v>
          </cell>
          <cell r="J18">
            <v>0.7</v>
          </cell>
          <cell r="K18">
            <v>0.8</v>
          </cell>
          <cell r="L18" t="e">
            <v>#REF!</v>
          </cell>
          <cell r="N18">
            <v>0.92</v>
          </cell>
          <cell r="O18">
            <v>0.95</v>
          </cell>
          <cell r="P18" t="e">
            <v>#REF!</v>
          </cell>
          <cell r="R18">
            <v>0.7</v>
          </cell>
          <cell r="S18">
            <v>0.8</v>
          </cell>
          <cell r="U18">
            <v>1</v>
          </cell>
          <cell r="V18">
            <v>0.9</v>
          </cell>
          <cell r="W18">
            <v>0.95</v>
          </cell>
          <cell r="Y18">
            <v>1</v>
          </cell>
          <cell r="Z18">
            <v>0.92</v>
          </cell>
          <cell r="AA18">
            <v>0.95</v>
          </cell>
          <cell r="AC18"/>
          <cell r="AD18">
            <v>0.7</v>
          </cell>
          <cell r="AE18">
            <v>0.85</v>
          </cell>
          <cell r="AG18">
            <v>0.98611111111111116</v>
          </cell>
          <cell r="AH18">
            <v>0.7</v>
          </cell>
          <cell r="AI18">
            <v>0.85</v>
          </cell>
          <cell r="AK18">
            <v>0</v>
          </cell>
          <cell r="AL18">
            <v>1.0900000000000001</v>
          </cell>
          <cell r="AM18">
            <v>1.1399999999999999</v>
          </cell>
          <cell r="AO18">
            <v>0</v>
          </cell>
          <cell r="AP18">
            <v>263</v>
          </cell>
          <cell r="AQ18">
            <v>268</v>
          </cell>
          <cell r="BM18">
            <v>4.8457142857142861</v>
          </cell>
          <cell r="BN18">
            <v>3</v>
          </cell>
        </row>
        <row r="19">
          <cell r="D19" t="e">
            <v>#REF!</v>
          </cell>
          <cell r="F19">
            <v>0.94</v>
          </cell>
          <cell r="G19">
            <v>1.06</v>
          </cell>
          <cell r="H19" t="e">
            <v>#REF!</v>
          </cell>
          <cell r="J19">
            <v>0.7</v>
          </cell>
          <cell r="K19">
            <v>0.8</v>
          </cell>
          <cell r="L19" t="e">
            <v>#REF!</v>
          </cell>
          <cell r="N19">
            <v>0.92</v>
          </cell>
          <cell r="O19">
            <v>0.95</v>
          </cell>
          <cell r="P19" t="e">
            <v>#REF!</v>
          </cell>
          <cell r="R19">
            <v>0.7</v>
          </cell>
          <cell r="S19">
            <v>0.8</v>
          </cell>
          <cell r="U19">
            <v>1</v>
          </cell>
          <cell r="V19">
            <v>0.9</v>
          </cell>
          <cell r="W19">
            <v>0.95</v>
          </cell>
          <cell r="Y19">
            <v>1</v>
          </cell>
          <cell r="Z19">
            <v>0.92</v>
          </cell>
          <cell r="AA19">
            <v>0.95</v>
          </cell>
          <cell r="AC19"/>
          <cell r="AD19">
            <v>0.7</v>
          </cell>
          <cell r="AE19">
            <v>0.85</v>
          </cell>
          <cell r="AG19">
            <v>0.9375</v>
          </cell>
          <cell r="AH19">
            <v>0.7</v>
          </cell>
          <cell r="AI19">
            <v>0.85</v>
          </cell>
          <cell r="AK19">
            <v>0</v>
          </cell>
          <cell r="AL19">
            <v>1.0900000000000001</v>
          </cell>
          <cell r="AM19">
            <v>1.1399999999999999</v>
          </cell>
          <cell r="AO19">
            <v>0</v>
          </cell>
          <cell r="AP19">
            <v>263</v>
          </cell>
          <cell r="AQ19">
            <v>268</v>
          </cell>
          <cell r="BM19">
            <v>4.882142857142858</v>
          </cell>
          <cell r="BN19">
            <v>3</v>
          </cell>
        </row>
        <row r="20">
          <cell r="D20" t="e">
            <v>#REF!</v>
          </cell>
          <cell r="F20">
            <v>0.94</v>
          </cell>
          <cell r="G20">
            <v>1.06</v>
          </cell>
          <cell r="H20" t="e">
            <v>#REF!</v>
          </cell>
          <cell r="J20">
            <v>0.7</v>
          </cell>
          <cell r="K20">
            <v>0.8</v>
          </cell>
          <cell r="L20" t="e">
            <v>#REF!</v>
          </cell>
          <cell r="N20">
            <v>0.92</v>
          </cell>
          <cell r="O20">
            <v>0.95</v>
          </cell>
          <cell r="P20" t="e">
            <v>#REF!</v>
          </cell>
          <cell r="R20">
            <v>0.7</v>
          </cell>
          <cell r="S20">
            <v>0.8</v>
          </cell>
          <cell r="U20"/>
          <cell r="V20">
            <v>0.9</v>
          </cell>
          <cell r="W20">
            <v>0.95</v>
          </cell>
          <cell r="Y20"/>
          <cell r="Z20">
            <v>0.92</v>
          </cell>
          <cell r="AA20">
            <v>0.95</v>
          </cell>
          <cell r="AC20"/>
          <cell r="AD20">
            <v>0.7</v>
          </cell>
          <cell r="AE20">
            <v>0.85</v>
          </cell>
          <cell r="AG20"/>
          <cell r="AH20">
            <v>0.7</v>
          </cell>
          <cell r="AI20">
            <v>0.85</v>
          </cell>
          <cell r="AK20"/>
          <cell r="AL20">
            <v>1.0900000000000001</v>
          </cell>
          <cell r="AM20">
            <v>1.1399999999999999</v>
          </cell>
          <cell r="AO20"/>
          <cell r="AP20">
            <v>263</v>
          </cell>
          <cell r="AQ20">
            <v>268</v>
          </cell>
          <cell r="BM20"/>
          <cell r="BN20">
            <v>3</v>
          </cell>
        </row>
        <row r="22">
          <cell r="F22">
            <v>0.94</v>
          </cell>
          <cell r="G22">
            <v>1.06</v>
          </cell>
          <cell r="J22">
            <v>0.7</v>
          </cell>
          <cell r="K22">
            <v>0.8</v>
          </cell>
          <cell r="N22">
            <v>0.92</v>
          </cell>
          <cell r="O22">
            <v>0.95</v>
          </cell>
          <cell r="R22">
            <v>0.7</v>
          </cell>
          <cell r="S22">
            <v>0.8</v>
          </cell>
          <cell r="V22">
            <v>0.9</v>
          </cell>
          <cell r="W22">
            <v>0.95</v>
          </cell>
          <cell r="Z22">
            <v>0.92</v>
          </cell>
          <cell r="AA22">
            <v>0.95</v>
          </cell>
          <cell r="AD22">
            <v>15</v>
          </cell>
          <cell r="AE22">
            <v>16</v>
          </cell>
          <cell r="AH22">
            <v>0.7</v>
          </cell>
          <cell r="AI22">
            <v>0.85</v>
          </cell>
          <cell r="AL22">
            <v>1.0900000000000001</v>
          </cell>
          <cell r="AM22">
            <v>1.1399999999999999</v>
          </cell>
          <cell r="AP22">
            <v>263</v>
          </cell>
          <cell r="AQ22">
            <v>268</v>
          </cell>
          <cell r="BN22">
            <v>3</v>
          </cell>
        </row>
        <row r="23">
          <cell r="F23">
            <v>0.94</v>
          </cell>
          <cell r="G23">
            <v>1.06</v>
          </cell>
          <cell r="J23">
            <v>0.7</v>
          </cell>
          <cell r="K23">
            <v>0.8</v>
          </cell>
          <cell r="N23">
            <v>0.92</v>
          </cell>
          <cell r="O23">
            <v>0.95</v>
          </cell>
          <cell r="R23">
            <v>0.7</v>
          </cell>
          <cell r="S23">
            <v>0.8</v>
          </cell>
          <cell r="V23">
            <v>0.9</v>
          </cell>
          <cell r="W23">
            <v>0.95</v>
          </cell>
          <cell r="Z23">
            <v>0.92</v>
          </cell>
          <cell r="AA23">
            <v>0.95</v>
          </cell>
          <cell r="AD23">
            <v>15</v>
          </cell>
          <cell r="AE23">
            <v>16</v>
          </cell>
          <cell r="AH23">
            <v>0.7</v>
          </cell>
          <cell r="AI23">
            <v>0.85</v>
          </cell>
          <cell r="AL23">
            <v>1.0900000000000001</v>
          </cell>
          <cell r="AM23">
            <v>1.1399999999999999</v>
          </cell>
          <cell r="AP23">
            <v>263</v>
          </cell>
          <cell r="AQ23">
            <v>268</v>
          </cell>
          <cell r="BN23">
            <v>3</v>
          </cell>
        </row>
        <row r="24">
          <cell r="F24">
            <v>0.94</v>
          </cell>
          <cell r="G24">
            <v>1.06</v>
          </cell>
          <cell r="J24">
            <v>0.7</v>
          </cell>
          <cell r="K24">
            <v>0.8</v>
          </cell>
          <cell r="N24">
            <v>0.92</v>
          </cell>
          <cell r="O24">
            <v>0.95</v>
          </cell>
          <cell r="R24">
            <v>0.7</v>
          </cell>
          <cell r="S24">
            <v>0.8</v>
          </cell>
          <cell r="V24">
            <v>0.9</v>
          </cell>
          <cell r="W24">
            <v>0.95</v>
          </cell>
          <cell r="Z24">
            <v>0.92</v>
          </cell>
          <cell r="AA24">
            <v>0.95</v>
          </cell>
          <cell r="AD24">
            <v>15</v>
          </cell>
          <cell r="AE24">
            <v>16</v>
          </cell>
          <cell r="AH24">
            <v>0.7</v>
          </cell>
          <cell r="AI24">
            <v>0.85</v>
          </cell>
          <cell r="AL24">
            <v>1.0900000000000001</v>
          </cell>
          <cell r="AM24">
            <v>1.1399999999999999</v>
          </cell>
          <cell r="AP24">
            <v>263</v>
          </cell>
          <cell r="AQ24">
            <v>268</v>
          </cell>
          <cell r="BN24">
            <v>3</v>
          </cell>
        </row>
        <row r="25">
          <cell r="F25">
            <v>0.94</v>
          </cell>
          <cell r="G25">
            <v>1.06</v>
          </cell>
          <cell r="J25">
            <v>0.7</v>
          </cell>
          <cell r="K25">
            <v>0.8</v>
          </cell>
          <cell r="N25">
            <v>0.92</v>
          </cell>
          <cell r="O25">
            <v>0.95</v>
          </cell>
          <cell r="R25">
            <v>0.7</v>
          </cell>
          <cell r="S25">
            <v>0.8</v>
          </cell>
          <cell r="V25">
            <v>0.9</v>
          </cell>
          <cell r="W25">
            <v>0.95</v>
          </cell>
          <cell r="Z25">
            <v>0.92</v>
          </cell>
          <cell r="AA25">
            <v>0.95</v>
          </cell>
          <cell r="AD25">
            <v>15</v>
          </cell>
          <cell r="AE25">
            <v>16</v>
          </cell>
          <cell r="AH25">
            <v>0.7</v>
          </cell>
          <cell r="AI25">
            <v>0.85</v>
          </cell>
          <cell r="AL25">
            <v>1.0900000000000001</v>
          </cell>
          <cell r="AM25">
            <v>1.1399999999999999</v>
          </cell>
          <cell r="AP25">
            <v>263</v>
          </cell>
          <cell r="AQ25">
            <v>268</v>
          </cell>
          <cell r="BN25">
            <v>3</v>
          </cell>
        </row>
        <row r="26">
          <cell r="F26">
            <v>0.94</v>
          </cell>
          <cell r="G26">
            <v>1.06</v>
          </cell>
          <cell r="J26">
            <v>0.7</v>
          </cell>
          <cell r="K26">
            <v>0.8</v>
          </cell>
          <cell r="N26">
            <v>0.92</v>
          </cell>
          <cell r="O26">
            <v>0.95</v>
          </cell>
          <cell r="R26">
            <v>0.7</v>
          </cell>
          <cell r="S26">
            <v>0.8</v>
          </cell>
          <cell r="V26">
            <v>0.9</v>
          </cell>
          <cell r="W26">
            <v>0.95</v>
          </cell>
          <cell r="Z26">
            <v>0.92</v>
          </cell>
          <cell r="AA26">
            <v>0.95</v>
          </cell>
          <cell r="AD26">
            <v>15</v>
          </cell>
          <cell r="AE26">
            <v>16</v>
          </cell>
          <cell r="AH26">
            <v>0.7</v>
          </cell>
          <cell r="AI26">
            <v>0.85</v>
          </cell>
          <cell r="AL26">
            <v>1.0900000000000001</v>
          </cell>
          <cell r="AM26">
            <v>1.1399999999999999</v>
          </cell>
          <cell r="AP26">
            <v>263</v>
          </cell>
          <cell r="AQ26">
            <v>268</v>
          </cell>
          <cell r="BN26">
            <v>3</v>
          </cell>
        </row>
        <row r="27">
          <cell r="F27">
            <v>0.94</v>
          </cell>
          <cell r="G27">
            <v>1.06</v>
          </cell>
          <cell r="J27">
            <v>0.7</v>
          </cell>
          <cell r="K27">
            <v>0.8</v>
          </cell>
          <cell r="N27">
            <v>0.92</v>
          </cell>
          <cell r="O27">
            <v>0.95</v>
          </cell>
          <cell r="R27">
            <v>0.7</v>
          </cell>
          <cell r="S27">
            <v>0.8</v>
          </cell>
          <cell r="V27">
            <v>0.9</v>
          </cell>
          <cell r="W27">
            <v>0.95</v>
          </cell>
          <cell r="Z27">
            <v>0.92</v>
          </cell>
          <cell r="AA27">
            <v>0.95</v>
          </cell>
          <cell r="AD27">
            <v>15</v>
          </cell>
          <cell r="AE27">
            <v>16</v>
          </cell>
          <cell r="AH27">
            <v>0.7</v>
          </cell>
          <cell r="AI27">
            <v>0.85</v>
          </cell>
          <cell r="AL27">
            <v>1.0900000000000001</v>
          </cell>
          <cell r="AM27">
            <v>1.1399999999999999</v>
          </cell>
          <cell r="AP27">
            <v>263</v>
          </cell>
          <cell r="AQ27">
            <v>268</v>
          </cell>
          <cell r="BN27">
            <v>3</v>
          </cell>
        </row>
        <row r="28">
          <cell r="F28">
            <v>0.94</v>
          </cell>
          <cell r="G28">
            <v>1.06</v>
          </cell>
          <cell r="J28">
            <v>0.7</v>
          </cell>
          <cell r="K28">
            <v>0.8</v>
          </cell>
          <cell r="N28">
            <v>0.92</v>
          </cell>
          <cell r="O28">
            <v>0.95</v>
          </cell>
          <cell r="R28">
            <v>0.7</v>
          </cell>
          <cell r="S28">
            <v>0.8</v>
          </cell>
          <cell r="V28">
            <v>0.9</v>
          </cell>
          <cell r="W28">
            <v>0.95</v>
          </cell>
          <cell r="Z28">
            <v>0.92</v>
          </cell>
          <cell r="AA28">
            <v>0.95</v>
          </cell>
          <cell r="AD28">
            <v>15</v>
          </cell>
          <cell r="AE28">
            <v>16</v>
          </cell>
          <cell r="AH28">
            <v>0.7</v>
          </cell>
          <cell r="AI28">
            <v>0.85</v>
          </cell>
          <cell r="AL28">
            <v>1.0900000000000001</v>
          </cell>
          <cell r="AM28">
            <v>1.1399999999999999</v>
          </cell>
          <cell r="AP28">
            <v>263</v>
          </cell>
          <cell r="AQ28">
            <v>268</v>
          </cell>
          <cell r="BN28">
            <v>3</v>
          </cell>
        </row>
        <row r="29">
          <cell r="F29">
            <v>0.94</v>
          </cell>
          <cell r="G29">
            <v>1.06</v>
          </cell>
          <cell r="J29">
            <v>0.7</v>
          </cell>
          <cell r="K29">
            <v>0.8</v>
          </cell>
          <cell r="N29">
            <v>0.92</v>
          </cell>
          <cell r="O29">
            <v>0.95</v>
          </cell>
          <cell r="R29">
            <v>0.7</v>
          </cell>
          <cell r="S29">
            <v>0.8</v>
          </cell>
          <cell r="V29">
            <v>0.9</v>
          </cell>
          <cell r="W29">
            <v>0.95</v>
          </cell>
          <cell r="Z29">
            <v>0.92</v>
          </cell>
          <cell r="AA29">
            <v>0.95</v>
          </cell>
          <cell r="AD29">
            <v>15</v>
          </cell>
          <cell r="AE29">
            <v>16</v>
          </cell>
          <cell r="AH29">
            <v>0.7</v>
          </cell>
          <cell r="AI29">
            <v>0.85</v>
          </cell>
          <cell r="AL29">
            <v>1.0900000000000001</v>
          </cell>
          <cell r="AM29">
            <v>1.1399999999999999</v>
          </cell>
          <cell r="AP29">
            <v>263</v>
          </cell>
          <cell r="AQ29">
            <v>268</v>
          </cell>
          <cell r="BN29">
            <v>3</v>
          </cell>
        </row>
        <row r="30">
          <cell r="F30">
            <v>0.94</v>
          </cell>
          <cell r="G30">
            <v>1.06</v>
          </cell>
          <cell r="J30">
            <v>0.7</v>
          </cell>
          <cell r="K30">
            <v>0.8</v>
          </cell>
          <cell r="N30">
            <v>0.92</v>
          </cell>
          <cell r="O30">
            <v>0.95</v>
          </cell>
          <cell r="R30">
            <v>0.7</v>
          </cell>
          <cell r="S30">
            <v>0.8</v>
          </cell>
          <cell r="V30">
            <v>0.9</v>
          </cell>
          <cell r="W30">
            <v>0.95</v>
          </cell>
          <cell r="Z30">
            <v>0.92</v>
          </cell>
          <cell r="AA30">
            <v>0.95</v>
          </cell>
          <cell r="AD30">
            <v>15</v>
          </cell>
          <cell r="AE30">
            <v>16</v>
          </cell>
          <cell r="AH30">
            <v>0.7</v>
          </cell>
          <cell r="AI30">
            <v>0.85</v>
          </cell>
          <cell r="AL30">
            <v>1.0900000000000001</v>
          </cell>
          <cell r="AM30">
            <v>1.1399999999999999</v>
          </cell>
          <cell r="AP30">
            <v>263</v>
          </cell>
          <cell r="AQ30">
            <v>268</v>
          </cell>
          <cell r="BN30">
            <v>3</v>
          </cell>
        </row>
        <row r="31">
          <cell r="F31">
            <v>0.94</v>
          </cell>
          <cell r="G31">
            <v>1.06</v>
          </cell>
          <cell r="J31">
            <v>0.7</v>
          </cell>
          <cell r="K31">
            <v>0.8</v>
          </cell>
          <cell r="N31">
            <v>0.92</v>
          </cell>
          <cell r="O31">
            <v>0.95</v>
          </cell>
          <cell r="R31">
            <v>0.7</v>
          </cell>
          <cell r="S31">
            <v>0.8</v>
          </cell>
          <cell r="V31">
            <v>0.9</v>
          </cell>
          <cell r="W31">
            <v>0.95</v>
          </cell>
          <cell r="Z31">
            <v>0.92</v>
          </cell>
          <cell r="AA31">
            <v>0.95</v>
          </cell>
          <cell r="AD31">
            <v>15</v>
          </cell>
          <cell r="AE31">
            <v>16</v>
          </cell>
          <cell r="AH31">
            <v>0.7</v>
          </cell>
          <cell r="AI31">
            <v>0.85</v>
          </cell>
          <cell r="AL31">
            <v>1.0900000000000001</v>
          </cell>
          <cell r="AM31">
            <v>1.1399999999999999</v>
          </cell>
          <cell r="AP31">
            <v>263</v>
          </cell>
          <cell r="AQ31">
            <v>268</v>
          </cell>
          <cell r="BN31">
            <v>3</v>
          </cell>
        </row>
        <row r="32">
          <cell r="F32">
            <v>0.94</v>
          </cell>
          <cell r="G32">
            <v>1.06</v>
          </cell>
          <cell r="J32">
            <v>0.7</v>
          </cell>
          <cell r="K32">
            <v>0.8</v>
          </cell>
          <cell r="N32">
            <v>0.92</v>
          </cell>
          <cell r="O32">
            <v>0.95</v>
          </cell>
          <cell r="R32">
            <v>0.7</v>
          </cell>
          <cell r="S32">
            <v>0.8</v>
          </cell>
          <cell r="V32">
            <v>0.9</v>
          </cell>
          <cell r="W32">
            <v>0.95</v>
          </cell>
          <cell r="Z32">
            <v>0.92</v>
          </cell>
          <cell r="AA32">
            <v>0.95</v>
          </cell>
          <cell r="AD32">
            <v>15</v>
          </cell>
          <cell r="AE32">
            <v>16</v>
          </cell>
          <cell r="AH32">
            <v>0.7</v>
          </cell>
          <cell r="AI32">
            <v>0.85</v>
          </cell>
          <cell r="AL32">
            <v>1.0900000000000001</v>
          </cell>
          <cell r="AM32">
            <v>1.1399999999999999</v>
          </cell>
          <cell r="AP32">
            <v>263</v>
          </cell>
          <cell r="AQ32">
            <v>268</v>
          </cell>
          <cell r="BN32">
            <v>3</v>
          </cell>
        </row>
        <row r="33">
          <cell r="F33">
            <v>0.94</v>
          </cell>
          <cell r="G33">
            <v>1.06</v>
          </cell>
          <cell r="J33">
            <v>0.7</v>
          </cell>
          <cell r="K33">
            <v>0.8</v>
          </cell>
          <cell r="N33">
            <v>0.92</v>
          </cell>
          <cell r="O33">
            <v>0.95</v>
          </cell>
          <cell r="R33">
            <v>0.7</v>
          </cell>
          <cell r="S33">
            <v>0.8</v>
          </cell>
          <cell r="V33">
            <v>0.9</v>
          </cell>
          <cell r="W33">
            <v>0.95</v>
          </cell>
          <cell r="Z33">
            <v>0.92</v>
          </cell>
          <cell r="AA33">
            <v>0.95</v>
          </cell>
          <cell r="AD33">
            <v>15</v>
          </cell>
          <cell r="AE33">
            <v>16</v>
          </cell>
          <cell r="AH33">
            <v>0.7</v>
          </cell>
          <cell r="AI33">
            <v>0.85</v>
          </cell>
          <cell r="AL33">
            <v>1.0900000000000001</v>
          </cell>
          <cell r="AM33">
            <v>1.1399999999999999</v>
          </cell>
          <cell r="AP33">
            <v>263</v>
          </cell>
          <cell r="AQ33">
            <v>268</v>
          </cell>
          <cell r="BN33">
            <v>3</v>
          </cell>
        </row>
        <row r="35">
          <cell r="F35">
            <v>0.94</v>
          </cell>
          <cell r="G35">
            <v>1.06</v>
          </cell>
          <cell r="J35">
            <v>0.7</v>
          </cell>
          <cell r="K35">
            <v>0.8</v>
          </cell>
          <cell r="N35">
            <v>0.92</v>
          </cell>
          <cell r="O35">
            <v>0.95</v>
          </cell>
          <cell r="R35">
            <v>0.7</v>
          </cell>
          <cell r="S35">
            <v>0.8</v>
          </cell>
          <cell r="V35">
            <v>0.9</v>
          </cell>
          <cell r="W35">
            <v>0.95</v>
          </cell>
          <cell r="Z35">
            <v>0.92</v>
          </cell>
          <cell r="AA35">
            <v>0.95</v>
          </cell>
          <cell r="AD35">
            <v>15</v>
          </cell>
          <cell r="AE35">
            <v>16</v>
          </cell>
          <cell r="AH35">
            <v>0.7</v>
          </cell>
          <cell r="AI35">
            <v>0.85</v>
          </cell>
          <cell r="AL35">
            <v>1.0900000000000001</v>
          </cell>
          <cell r="AM35">
            <v>1.1399999999999999</v>
          </cell>
          <cell r="AP35">
            <v>263</v>
          </cell>
          <cell r="AQ35">
            <v>268</v>
          </cell>
          <cell r="BN35">
            <v>3</v>
          </cell>
        </row>
        <row r="36">
          <cell r="F36">
            <v>0.94</v>
          </cell>
          <cell r="G36">
            <v>1.06</v>
          </cell>
          <cell r="J36">
            <v>0.7</v>
          </cell>
          <cell r="K36">
            <v>0.8</v>
          </cell>
          <cell r="N36">
            <v>0.92</v>
          </cell>
          <cell r="O36">
            <v>0.95</v>
          </cell>
          <cell r="R36">
            <v>0.7</v>
          </cell>
          <cell r="S36">
            <v>0.8</v>
          </cell>
          <cell r="V36">
            <v>0.9</v>
          </cell>
          <cell r="W36">
            <v>0.95</v>
          </cell>
          <cell r="Z36">
            <v>0.92</v>
          </cell>
          <cell r="AA36">
            <v>0.95</v>
          </cell>
          <cell r="AD36">
            <v>15</v>
          </cell>
          <cell r="AE36">
            <v>16</v>
          </cell>
          <cell r="AH36">
            <v>0.7</v>
          </cell>
          <cell r="AI36">
            <v>0.85</v>
          </cell>
          <cell r="AL36">
            <v>1.0900000000000001</v>
          </cell>
          <cell r="AM36">
            <v>1.1399999999999999</v>
          </cell>
          <cell r="AP36">
            <v>263</v>
          </cell>
          <cell r="AQ36">
            <v>268</v>
          </cell>
          <cell r="BN36">
            <v>3</v>
          </cell>
        </row>
        <row r="37">
          <cell r="F37">
            <v>0.94</v>
          </cell>
          <cell r="G37">
            <v>1.06</v>
          </cell>
          <cell r="J37">
            <v>0.7</v>
          </cell>
          <cell r="K37">
            <v>0.8</v>
          </cell>
          <cell r="N37">
            <v>0.92</v>
          </cell>
          <cell r="O37">
            <v>0.95</v>
          </cell>
          <cell r="R37">
            <v>0.7</v>
          </cell>
          <cell r="S37">
            <v>0.8</v>
          </cell>
          <cell r="V37">
            <v>0.9</v>
          </cell>
          <cell r="W37">
            <v>0.95</v>
          </cell>
          <cell r="Z37">
            <v>0.92</v>
          </cell>
          <cell r="AA37">
            <v>0.95</v>
          </cell>
          <cell r="AD37">
            <v>15</v>
          </cell>
          <cell r="AE37">
            <v>16</v>
          </cell>
          <cell r="AH37">
            <v>0.7</v>
          </cell>
          <cell r="AI37">
            <v>0.85</v>
          </cell>
          <cell r="AL37">
            <v>1.0900000000000001</v>
          </cell>
          <cell r="AM37">
            <v>1.1399999999999999</v>
          </cell>
          <cell r="AP37">
            <v>263</v>
          </cell>
          <cell r="AQ37">
            <v>268</v>
          </cell>
          <cell r="BN37">
            <v>3</v>
          </cell>
        </row>
        <row r="38">
          <cell r="F38">
            <v>0.94</v>
          </cell>
          <cell r="G38">
            <v>1.06</v>
          </cell>
          <cell r="J38">
            <v>0.7</v>
          </cell>
          <cell r="K38">
            <v>0.8</v>
          </cell>
          <cell r="N38">
            <v>0.92</v>
          </cell>
          <cell r="O38">
            <v>0.95</v>
          </cell>
          <cell r="R38">
            <v>0.7</v>
          </cell>
          <cell r="S38">
            <v>0.8</v>
          </cell>
          <cell r="V38">
            <v>0.9</v>
          </cell>
          <cell r="W38">
            <v>0.95</v>
          </cell>
          <cell r="Z38">
            <v>0.92</v>
          </cell>
          <cell r="AA38">
            <v>0.95</v>
          </cell>
          <cell r="AD38">
            <v>15</v>
          </cell>
          <cell r="AE38">
            <v>16</v>
          </cell>
          <cell r="AH38">
            <v>0.7</v>
          </cell>
          <cell r="AI38">
            <v>0.85</v>
          </cell>
          <cell r="AL38">
            <v>1.0900000000000001</v>
          </cell>
          <cell r="AM38">
            <v>1.1399999999999999</v>
          </cell>
          <cell r="AP38">
            <v>263</v>
          </cell>
          <cell r="AQ38">
            <v>268</v>
          </cell>
          <cell r="BN38">
            <v>3</v>
          </cell>
        </row>
        <row r="39">
          <cell r="F39">
            <v>0.94</v>
          </cell>
          <cell r="G39">
            <v>1.06</v>
          </cell>
          <cell r="J39">
            <v>0.7</v>
          </cell>
          <cell r="K39">
            <v>0.8</v>
          </cell>
          <cell r="N39">
            <v>0.92</v>
          </cell>
          <cell r="O39">
            <v>0.95</v>
          </cell>
          <cell r="R39">
            <v>0.7</v>
          </cell>
          <cell r="S39">
            <v>0.8</v>
          </cell>
          <cell r="V39">
            <v>0.9</v>
          </cell>
          <cell r="W39">
            <v>0.95</v>
          </cell>
          <cell r="Z39">
            <v>0.92</v>
          </cell>
          <cell r="AA39">
            <v>0.95</v>
          </cell>
          <cell r="AD39">
            <v>15</v>
          </cell>
          <cell r="AE39">
            <v>16</v>
          </cell>
          <cell r="AH39">
            <v>0.7</v>
          </cell>
          <cell r="AI39">
            <v>0.85</v>
          </cell>
          <cell r="AL39">
            <v>1.0900000000000001</v>
          </cell>
          <cell r="AM39">
            <v>1.1399999999999999</v>
          </cell>
          <cell r="AP39">
            <v>263</v>
          </cell>
          <cell r="AQ39">
            <v>268</v>
          </cell>
          <cell r="BN39">
            <v>3</v>
          </cell>
        </row>
        <row r="40">
          <cell r="F40">
            <v>0.94</v>
          </cell>
          <cell r="G40">
            <v>1.06</v>
          </cell>
          <cell r="J40">
            <v>0.7</v>
          </cell>
          <cell r="K40">
            <v>0.8</v>
          </cell>
          <cell r="N40">
            <v>0.92</v>
          </cell>
          <cell r="O40">
            <v>0.95</v>
          </cell>
          <cell r="R40">
            <v>0.7</v>
          </cell>
          <cell r="S40">
            <v>0.8</v>
          </cell>
          <cell r="V40">
            <v>0.9</v>
          </cell>
          <cell r="W40">
            <v>0.95</v>
          </cell>
          <cell r="Z40">
            <v>0.92</v>
          </cell>
          <cell r="AA40">
            <v>0.95</v>
          </cell>
          <cell r="AD40">
            <v>15</v>
          </cell>
          <cell r="AE40">
            <v>16</v>
          </cell>
          <cell r="AH40">
            <v>0.7</v>
          </cell>
          <cell r="AI40">
            <v>0.85</v>
          </cell>
          <cell r="AL40">
            <v>1.0900000000000001</v>
          </cell>
          <cell r="AM40">
            <v>1.1399999999999999</v>
          </cell>
          <cell r="AP40">
            <v>263</v>
          </cell>
          <cell r="AQ40">
            <v>268</v>
          </cell>
          <cell r="BN40">
            <v>3</v>
          </cell>
        </row>
        <row r="41">
          <cell r="F41">
            <v>0.94</v>
          </cell>
          <cell r="G41">
            <v>1.06</v>
          </cell>
          <cell r="J41">
            <v>0.7</v>
          </cell>
          <cell r="K41">
            <v>0.8</v>
          </cell>
          <cell r="N41">
            <v>0.92</v>
          </cell>
          <cell r="O41">
            <v>0.95</v>
          </cell>
          <cell r="R41">
            <v>0.7</v>
          </cell>
          <cell r="S41">
            <v>0.8</v>
          </cell>
          <cell r="V41">
            <v>0.9</v>
          </cell>
          <cell r="W41">
            <v>0.95</v>
          </cell>
          <cell r="Z41">
            <v>0.92</v>
          </cell>
          <cell r="AA41">
            <v>0.95</v>
          </cell>
          <cell r="AD41">
            <v>15</v>
          </cell>
          <cell r="AE41">
            <v>16</v>
          </cell>
          <cell r="AH41">
            <v>0.7</v>
          </cell>
          <cell r="AI41">
            <v>0.85</v>
          </cell>
          <cell r="AL41">
            <v>1.0900000000000001</v>
          </cell>
          <cell r="AM41">
            <v>1.1399999999999999</v>
          </cell>
          <cell r="AP41">
            <v>263</v>
          </cell>
          <cell r="AQ41">
            <v>268</v>
          </cell>
          <cell r="BN41">
            <v>3</v>
          </cell>
        </row>
        <row r="42">
          <cell r="F42">
            <v>0.94</v>
          </cell>
          <cell r="G42">
            <v>1.06</v>
          </cell>
          <cell r="J42">
            <v>0.7</v>
          </cell>
          <cell r="K42">
            <v>0.8</v>
          </cell>
          <cell r="N42">
            <v>0.92</v>
          </cell>
          <cell r="O42">
            <v>0.95</v>
          </cell>
          <cell r="R42">
            <v>0.7</v>
          </cell>
          <cell r="S42">
            <v>0.8</v>
          </cell>
          <cell r="V42">
            <v>0.9</v>
          </cell>
          <cell r="W42">
            <v>0.95</v>
          </cell>
          <cell r="Z42">
            <v>0.92</v>
          </cell>
          <cell r="AA42">
            <v>0.95</v>
          </cell>
          <cell r="AD42">
            <v>15</v>
          </cell>
          <cell r="AE42">
            <v>16</v>
          </cell>
          <cell r="AH42">
            <v>0.7</v>
          </cell>
          <cell r="AI42">
            <v>0.85</v>
          </cell>
          <cell r="AL42">
            <v>1.0900000000000001</v>
          </cell>
          <cell r="AM42">
            <v>1.1399999999999999</v>
          </cell>
          <cell r="AP42">
            <v>263</v>
          </cell>
          <cell r="AQ42">
            <v>268</v>
          </cell>
          <cell r="BN42">
            <v>3</v>
          </cell>
        </row>
        <row r="43">
          <cell r="F43">
            <v>0.94</v>
          </cell>
          <cell r="G43">
            <v>1.06</v>
          </cell>
          <cell r="J43">
            <v>0.7</v>
          </cell>
          <cell r="K43">
            <v>0.8</v>
          </cell>
          <cell r="N43">
            <v>0.92</v>
          </cell>
          <cell r="O43">
            <v>0.95</v>
          </cell>
          <cell r="R43">
            <v>0.7</v>
          </cell>
          <cell r="S43">
            <v>0.8</v>
          </cell>
          <cell r="V43">
            <v>0.9</v>
          </cell>
          <cell r="W43">
            <v>0.95</v>
          </cell>
          <cell r="Z43">
            <v>0.92</v>
          </cell>
          <cell r="AA43">
            <v>0.95</v>
          </cell>
          <cell r="AD43">
            <v>15</v>
          </cell>
          <cell r="AE43">
            <v>16</v>
          </cell>
          <cell r="AH43">
            <v>0.7</v>
          </cell>
          <cell r="AI43">
            <v>0.85</v>
          </cell>
          <cell r="AL43">
            <v>1.0900000000000001</v>
          </cell>
          <cell r="AM43">
            <v>1.1399999999999999</v>
          </cell>
          <cell r="AP43">
            <v>263</v>
          </cell>
          <cell r="AQ43">
            <v>268</v>
          </cell>
          <cell r="BN43">
            <v>3</v>
          </cell>
        </row>
        <row r="44">
          <cell r="F44">
            <v>0.94</v>
          </cell>
          <cell r="G44">
            <v>1.06</v>
          </cell>
          <cell r="J44">
            <v>0.7</v>
          </cell>
          <cell r="K44">
            <v>0.8</v>
          </cell>
          <cell r="N44">
            <v>0.92</v>
          </cell>
          <cell r="O44">
            <v>0.95</v>
          </cell>
          <cell r="R44">
            <v>0.7</v>
          </cell>
          <cell r="S44">
            <v>0.8</v>
          </cell>
          <cell r="V44">
            <v>0.9</v>
          </cell>
          <cell r="W44">
            <v>0.95</v>
          </cell>
          <cell r="Z44">
            <v>0.92</v>
          </cell>
          <cell r="AA44">
            <v>0.95</v>
          </cell>
          <cell r="AD44">
            <v>15</v>
          </cell>
          <cell r="AE44">
            <v>16</v>
          </cell>
          <cell r="AH44">
            <v>0.7</v>
          </cell>
          <cell r="AI44">
            <v>0.85</v>
          </cell>
          <cell r="AL44">
            <v>1.0900000000000001</v>
          </cell>
          <cell r="AM44">
            <v>1.1399999999999999</v>
          </cell>
          <cell r="AP44">
            <v>263</v>
          </cell>
          <cell r="AQ44">
            <v>268</v>
          </cell>
          <cell r="BN44">
            <v>3</v>
          </cell>
        </row>
        <row r="45">
          <cell r="F45">
            <v>0.94</v>
          </cell>
          <cell r="G45">
            <v>1.06</v>
          </cell>
          <cell r="J45">
            <v>0.7</v>
          </cell>
          <cell r="K45">
            <v>0.8</v>
          </cell>
          <cell r="N45">
            <v>0.92</v>
          </cell>
          <cell r="O45">
            <v>0.95</v>
          </cell>
          <cell r="R45">
            <v>0.7</v>
          </cell>
          <cell r="S45">
            <v>0.8</v>
          </cell>
          <cell r="V45">
            <v>0.9</v>
          </cell>
          <cell r="W45">
            <v>0.95</v>
          </cell>
          <cell r="Z45">
            <v>0.92</v>
          </cell>
          <cell r="AA45">
            <v>0.95</v>
          </cell>
          <cell r="AD45">
            <v>15</v>
          </cell>
          <cell r="AE45">
            <v>16</v>
          </cell>
          <cell r="AH45">
            <v>0.7</v>
          </cell>
          <cell r="AI45">
            <v>0.85</v>
          </cell>
          <cell r="AL45">
            <v>1.0900000000000001</v>
          </cell>
          <cell r="AM45">
            <v>1.1399999999999999</v>
          </cell>
          <cell r="AP45">
            <v>263</v>
          </cell>
          <cell r="AQ45">
            <v>268</v>
          </cell>
          <cell r="BN45">
            <v>3</v>
          </cell>
        </row>
        <row r="46">
          <cell r="F46">
            <v>0.94</v>
          </cell>
          <cell r="G46">
            <v>1.06</v>
          </cell>
          <cell r="J46">
            <v>0.7</v>
          </cell>
          <cell r="K46">
            <v>0.8</v>
          </cell>
          <cell r="N46">
            <v>0.92</v>
          </cell>
          <cell r="O46">
            <v>0.95</v>
          </cell>
          <cell r="R46">
            <v>0.7</v>
          </cell>
          <cell r="S46">
            <v>0.8</v>
          </cell>
          <cell r="V46">
            <v>0.9</v>
          </cell>
          <cell r="W46">
            <v>0.95</v>
          </cell>
          <cell r="Z46">
            <v>0.92</v>
          </cell>
          <cell r="AA46">
            <v>0.95</v>
          </cell>
          <cell r="AD46">
            <v>15</v>
          </cell>
          <cell r="AE46">
            <v>16</v>
          </cell>
          <cell r="AH46">
            <v>0.7</v>
          </cell>
          <cell r="AI46">
            <v>0.85</v>
          </cell>
          <cell r="AL46">
            <v>1.0900000000000001</v>
          </cell>
          <cell r="AM46">
            <v>1.1399999999999999</v>
          </cell>
          <cell r="AP46">
            <v>263</v>
          </cell>
          <cell r="AQ46">
            <v>268</v>
          </cell>
          <cell r="BN46">
            <v>3</v>
          </cell>
        </row>
        <row r="48">
          <cell r="F48">
            <v>0.94</v>
          </cell>
          <cell r="G48">
            <v>1.06</v>
          </cell>
          <cell r="J48">
            <v>0.7</v>
          </cell>
          <cell r="K48">
            <v>0.8</v>
          </cell>
          <cell r="N48">
            <v>0.92</v>
          </cell>
          <cell r="O48">
            <v>0.95</v>
          </cell>
          <cell r="R48">
            <v>0.7</v>
          </cell>
          <cell r="S48">
            <v>0.8</v>
          </cell>
          <cell r="V48">
            <v>0.9</v>
          </cell>
          <cell r="W48">
            <v>0.95</v>
          </cell>
          <cell r="Z48">
            <v>0.92</v>
          </cell>
          <cell r="AA48">
            <v>0.95</v>
          </cell>
          <cell r="AD48">
            <v>15</v>
          </cell>
          <cell r="AE48">
            <v>16</v>
          </cell>
          <cell r="AH48">
            <v>0.7</v>
          </cell>
          <cell r="AI48">
            <v>0.85</v>
          </cell>
          <cell r="AL48">
            <v>1.0900000000000001</v>
          </cell>
          <cell r="AM48">
            <v>1.1399999999999999</v>
          </cell>
          <cell r="AP48">
            <v>263</v>
          </cell>
          <cell r="AQ48">
            <v>268</v>
          </cell>
          <cell r="BN48">
            <v>3</v>
          </cell>
        </row>
        <row r="49">
          <cell r="F49">
            <v>0.94</v>
          </cell>
          <cell r="G49">
            <v>1.06</v>
          </cell>
          <cell r="J49">
            <v>0.7</v>
          </cell>
          <cell r="K49">
            <v>0.8</v>
          </cell>
          <cell r="N49">
            <v>0.92</v>
          </cell>
          <cell r="O49">
            <v>0.95</v>
          </cell>
          <cell r="R49">
            <v>0.7</v>
          </cell>
          <cell r="S49">
            <v>0.8</v>
          </cell>
          <cell r="V49">
            <v>0.9</v>
          </cell>
          <cell r="W49">
            <v>0.95</v>
          </cell>
          <cell r="Z49">
            <v>0.92</v>
          </cell>
          <cell r="AA49">
            <v>0.95</v>
          </cell>
          <cell r="AD49">
            <v>15</v>
          </cell>
          <cell r="AE49">
            <v>16</v>
          </cell>
          <cell r="AH49">
            <v>0.7</v>
          </cell>
          <cell r="AI49">
            <v>0.85</v>
          </cell>
          <cell r="AL49">
            <v>1.0900000000000001</v>
          </cell>
          <cell r="AM49">
            <v>1.1399999999999999</v>
          </cell>
          <cell r="AP49">
            <v>263</v>
          </cell>
          <cell r="AQ49">
            <v>268</v>
          </cell>
          <cell r="BN49">
            <v>3</v>
          </cell>
        </row>
        <row r="50">
          <cell r="F50">
            <v>0.94</v>
          </cell>
          <cell r="G50">
            <v>1.06</v>
          </cell>
          <cell r="J50">
            <v>0.7</v>
          </cell>
          <cell r="K50">
            <v>0.8</v>
          </cell>
          <cell r="N50">
            <v>0.92</v>
          </cell>
          <cell r="O50">
            <v>0.95</v>
          </cell>
          <cell r="R50">
            <v>0.7</v>
          </cell>
          <cell r="S50">
            <v>0.8</v>
          </cell>
          <cell r="V50">
            <v>0.9</v>
          </cell>
          <cell r="W50">
            <v>0.95</v>
          </cell>
          <cell r="Z50">
            <v>0.92</v>
          </cell>
          <cell r="AA50">
            <v>0.95</v>
          </cell>
          <cell r="AD50">
            <v>15</v>
          </cell>
          <cell r="AE50">
            <v>16</v>
          </cell>
          <cell r="AH50">
            <v>0.7</v>
          </cell>
          <cell r="AI50">
            <v>0.85</v>
          </cell>
          <cell r="AL50">
            <v>1.0900000000000001</v>
          </cell>
          <cell r="AM50">
            <v>1.1399999999999999</v>
          </cell>
          <cell r="AP50">
            <v>263</v>
          </cell>
          <cell r="AQ50">
            <v>268</v>
          </cell>
          <cell r="BN50">
            <v>3</v>
          </cell>
        </row>
        <row r="51">
          <cell r="F51">
            <v>0.94</v>
          </cell>
          <cell r="G51">
            <v>1.06</v>
          </cell>
          <cell r="J51">
            <v>0.7</v>
          </cell>
          <cell r="K51">
            <v>0.8</v>
          </cell>
          <cell r="N51">
            <v>0.92</v>
          </cell>
          <cell r="O51">
            <v>0.95</v>
          </cell>
          <cell r="R51">
            <v>0.7</v>
          </cell>
          <cell r="S51">
            <v>0.8</v>
          </cell>
          <cell r="V51">
            <v>0.9</v>
          </cell>
          <cell r="W51">
            <v>0.95</v>
          </cell>
          <cell r="Z51">
            <v>0.92</v>
          </cell>
          <cell r="AA51">
            <v>0.95</v>
          </cell>
          <cell r="AD51">
            <v>15</v>
          </cell>
          <cell r="AE51">
            <v>16</v>
          </cell>
          <cell r="AH51">
            <v>0.7</v>
          </cell>
          <cell r="AI51">
            <v>0.85</v>
          </cell>
          <cell r="AL51">
            <v>1.0900000000000001</v>
          </cell>
          <cell r="AM51">
            <v>1.1399999999999999</v>
          </cell>
          <cell r="AP51">
            <v>263</v>
          </cell>
          <cell r="AQ51">
            <v>268</v>
          </cell>
          <cell r="BN51">
            <v>3</v>
          </cell>
        </row>
        <row r="52">
          <cell r="F52">
            <v>0.94</v>
          </cell>
          <cell r="G52">
            <v>1.06</v>
          </cell>
          <cell r="J52">
            <v>0.7</v>
          </cell>
          <cell r="K52">
            <v>0.8</v>
          </cell>
          <cell r="N52">
            <v>0.92</v>
          </cell>
          <cell r="O52">
            <v>0.95</v>
          </cell>
          <cell r="R52">
            <v>0.7</v>
          </cell>
          <cell r="S52">
            <v>0.8</v>
          </cell>
          <cell r="V52">
            <v>0.9</v>
          </cell>
          <cell r="W52">
            <v>0.95</v>
          </cell>
          <cell r="Z52">
            <v>0.92</v>
          </cell>
          <cell r="AA52">
            <v>0.95</v>
          </cell>
          <cell r="AD52">
            <v>15</v>
          </cell>
          <cell r="AE52">
            <v>16</v>
          </cell>
          <cell r="AH52">
            <v>0.7</v>
          </cell>
          <cell r="AI52">
            <v>0.85</v>
          </cell>
          <cell r="AL52">
            <v>1.0900000000000001</v>
          </cell>
          <cell r="AM52">
            <v>1.1399999999999999</v>
          </cell>
          <cell r="AP52">
            <v>263</v>
          </cell>
          <cell r="AQ52">
            <v>268</v>
          </cell>
          <cell r="BN52">
            <v>3</v>
          </cell>
        </row>
        <row r="53">
          <cell r="F53">
            <v>0.94</v>
          </cell>
          <cell r="G53">
            <v>1.06</v>
          </cell>
          <cell r="J53">
            <v>0.7</v>
          </cell>
          <cell r="K53">
            <v>0.8</v>
          </cell>
          <cell r="N53">
            <v>0.92</v>
          </cell>
          <cell r="O53">
            <v>0.95</v>
          </cell>
          <cell r="R53">
            <v>0.7</v>
          </cell>
          <cell r="S53">
            <v>0.8</v>
          </cell>
          <cell r="V53">
            <v>0.9</v>
          </cell>
          <cell r="W53">
            <v>0.95</v>
          </cell>
          <cell r="Z53">
            <v>0.92</v>
          </cell>
          <cell r="AA53">
            <v>0.95</v>
          </cell>
          <cell r="AD53">
            <v>15</v>
          </cell>
          <cell r="AE53">
            <v>16</v>
          </cell>
          <cell r="AH53">
            <v>0.7</v>
          </cell>
          <cell r="AI53">
            <v>0.85</v>
          </cell>
          <cell r="AL53">
            <v>1.0900000000000001</v>
          </cell>
          <cell r="AM53">
            <v>1.1399999999999999</v>
          </cell>
          <cell r="AP53">
            <v>263</v>
          </cell>
          <cell r="AQ53">
            <v>268</v>
          </cell>
          <cell r="BN53">
            <v>3</v>
          </cell>
        </row>
        <row r="54">
          <cell r="F54">
            <v>0.94</v>
          </cell>
          <cell r="G54">
            <v>1.06</v>
          </cell>
          <cell r="J54">
            <v>0.7</v>
          </cell>
          <cell r="K54">
            <v>0.8</v>
          </cell>
          <cell r="N54">
            <v>0.92</v>
          </cell>
          <cell r="O54">
            <v>0.95</v>
          </cell>
          <cell r="R54">
            <v>0.7</v>
          </cell>
          <cell r="S54">
            <v>0.8</v>
          </cell>
          <cell r="V54">
            <v>0.9</v>
          </cell>
          <cell r="W54">
            <v>0.95</v>
          </cell>
          <cell r="Z54">
            <v>0.92</v>
          </cell>
          <cell r="AA54">
            <v>0.95</v>
          </cell>
          <cell r="AD54">
            <v>15</v>
          </cell>
          <cell r="AE54">
            <v>16</v>
          </cell>
          <cell r="AH54">
            <v>0.7</v>
          </cell>
          <cell r="AI54">
            <v>0.85</v>
          </cell>
          <cell r="AL54">
            <v>1.0900000000000001</v>
          </cell>
          <cell r="AM54">
            <v>1.1399999999999999</v>
          </cell>
          <cell r="AP54">
            <v>263</v>
          </cell>
          <cell r="AQ54">
            <v>268</v>
          </cell>
          <cell r="BN54">
            <v>3</v>
          </cell>
        </row>
        <row r="55">
          <cell r="F55">
            <v>0.94</v>
          </cell>
          <cell r="G55">
            <v>1.06</v>
          </cell>
          <cell r="J55">
            <v>0.7</v>
          </cell>
          <cell r="K55">
            <v>0.8</v>
          </cell>
          <cell r="N55">
            <v>0.92</v>
          </cell>
          <cell r="O55">
            <v>0.95</v>
          </cell>
          <cell r="R55">
            <v>0.7</v>
          </cell>
          <cell r="S55">
            <v>0.8</v>
          </cell>
          <cell r="V55">
            <v>0.9</v>
          </cell>
          <cell r="W55">
            <v>0.95</v>
          </cell>
          <cell r="Z55">
            <v>0.92</v>
          </cell>
          <cell r="AA55">
            <v>0.95</v>
          </cell>
          <cell r="AD55">
            <v>15</v>
          </cell>
          <cell r="AE55">
            <v>16</v>
          </cell>
          <cell r="AH55">
            <v>0.7</v>
          </cell>
          <cell r="AI55">
            <v>0.85</v>
          </cell>
          <cell r="AL55">
            <v>1.0900000000000001</v>
          </cell>
          <cell r="AM55">
            <v>1.1399999999999999</v>
          </cell>
          <cell r="AP55">
            <v>263</v>
          </cell>
          <cell r="AQ55">
            <v>268</v>
          </cell>
          <cell r="BN55">
            <v>3</v>
          </cell>
        </row>
        <row r="56">
          <cell r="F56">
            <v>0.94</v>
          </cell>
          <cell r="G56">
            <v>1.06</v>
          </cell>
          <cell r="J56">
            <v>0.7</v>
          </cell>
          <cell r="K56">
            <v>0.8</v>
          </cell>
          <cell r="N56">
            <v>0.92</v>
          </cell>
          <cell r="O56">
            <v>0.95</v>
          </cell>
          <cell r="R56">
            <v>0.7</v>
          </cell>
          <cell r="S56">
            <v>0.8</v>
          </cell>
          <cell r="V56">
            <v>0.9</v>
          </cell>
          <cell r="W56">
            <v>0.95</v>
          </cell>
          <cell r="Z56">
            <v>0.92</v>
          </cell>
          <cell r="AA56">
            <v>0.95</v>
          </cell>
          <cell r="AD56">
            <v>15</v>
          </cell>
          <cell r="AE56">
            <v>16</v>
          </cell>
          <cell r="AH56">
            <v>0.7</v>
          </cell>
          <cell r="AI56">
            <v>0.85</v>
          </cell>
          <cell r="AL56">
            <v>1.0900000000000001</v>
          </cell>
          <cell r="AM56">
            <v>1.1399999999999999</v>
          </cell>
          <cell r="AP56">
            <v>263</v>
          </cell>
          <cell r="AQ56">
            <v>268</v>
          </cell>
          <cell r="BN56">
            <v>3</v>
          </cell>
        </row>
        <row r="57">
          <cell r="F57">
            <v>0.94</v>
          </cell>
          <cell r="G57">
            <v>1.06</v>
          </cell>
          <cell r="J57">
            <v>0.7</v>
          </cell>
          <cell r="K57">
            <v>0.8</v>
          </cell>
          <cell r="N57">
            <v>0.92</v>
          </cell>
          <cell r="O57">
            <v>0.95</v>
          </cell>
          <cell r="R57">
            <v>0.7</v>
          </cell>
          <cell r="S57">
            <v>0.8</v>
          </cell>
          <cell r="V57">
            <v>0.9</v>
          </cell>
          <cell r="W57">
            <v>0.95</v>
          </cell>
          <cell r="Z57">
            <v>0.92</v>
          </cell>
          <cell r="AA57">
            <v>0.95</v>
          </cell>
          <cell r="AD57">
            <v>15</v>
          </cell>
          <cell r="AE57">
            <v>16</v>
          </cell>
          <cell r="AH57">
            <v>0.7</v>
          </cell>
          <cell r="AI57">
            <v>0.85</v>
          </cell>
          <cell r="AL57">
            <v>1.0900000000000001</v>
          </cell>
          <cell r="AM57">
            <v>1.1399999999999999</v>
          </cell>
          <cell r="AP57">
            <v>263</v>
          </cell>
          <cell r="AQ57">
            <v>268</v>
          </cell>
          <cell r="BN57">
            <v>3</v>
          </cell>
        </row>
        <row r="58">
          <cell r="F58">
            <v>0.94</v>
          </cell>
          <cell r="G58">
            <v>1.06</v>
          </cell>
          <cell r="J58">
            <v>0.7</v>
          </cell>
          <cell r="K58">
            <v>0.8</v>
          </cell>
          <cell r="N58">
            <v>0.92</v>
          </cell>
          <cell r="O58">
            <v>0.95</v>
          </cell>
          <cell r="R58">
            <v>0.7</v>
          </cell>
          <cell r="S58">
            <v>0.8</v>
          </cell>
          <cell r="V58">
            <v>0.9</v>
          </cell>
          <cell r="W58">
            <v>0.95</v>
          </cell>
          <cell r="Z58">
            <v>0.92</v>
          </cell>
          <cell r="AA58">
            <v>0.95</v>
          </cell>
          <cell r="AD58">
            <v>15</v>
          </cell>
          <cell r="AE58">
            <v>16</v>
          </cell>
          <cell r="AH58">
            <v>0.7</v>
          </cell>
          <cell r="AI58">
            <v>0.85</v>
          </cell>
          <cell r="AL58">
            <v>1.0900000000000001</v>
          </cell>
          <cell r="AM58">
            <v>1.1399999999999999</v>
          </cell>
          <cell r="AP58">
            <v>263</v>
          </cell>
          <cell r="AQ58">
            <v>268</v>
          </cell>
          <cell r="BN58">
            <v>3</v>
          </cell>
        </row>
        <row r="59">
          <cell r="F59">
            <v>0.94</v>
          </cell>
          <cell r="G59">
            <v>1.06</v>
          </cell>
          <cell r="J59">
            <v>0.7</v>
          </cell>
          <cell r="K59">
            <v>0.8</v>
          </cell>
          <cell r="N59">
            <v>0.92</v>
          </cell>
          <cell r="O59">
            <v>0.95</v>
          </cell>
          <cell r="R59">
            <v>0.7</v>
          </cell>
          <cell r="S59">
            <v>0.8</v>
          </cell>
          <cell r="V59">
            <v>0.9</v>
          </cell>
          <cell r="W59">
            <v>0.95</v>
          </cell>
          <cell r="Z59">
            <v>0.92</v>
          </cell>
          <cell r="AA59">
            <v>0.95</v>
          </cell>
          <cell r="AD59">
            <v>15</v>
          </cell>
          <cell r="AE59">
            <v>16</v>
          </cell>
          <cell r="AH59">
            <v>0.7</v>
          </cell>
          <cell r="AI59">
            <v>0.85</v>
          </cell>
          <cell r="AL59">
            <v>1.0900000000000001</v>
          </cell>
          <cell r="AM59">
            <v>1.1399999999999999</v>
          </cell>
          <cell r="AP59">
            <v>263</v>
          </cell>
          <cell r="AQ59">
            <v>268</v>
          </cell>
          <cell r="BN59">
            <v>3</v>
          </cell>
        </row>
        <row r="61">
          <cell r="F61">
            <v>0.94</v>
          </cell>
          <cell r="G61">
            <v>1.06</v>
          </cell>
          <cell r="J61">
            <v>0.7</v>
          </cell>
          <cell r="K61">
            <v>0.8</v>
          </cell>
          <cell r="N61">
            <v>0.92</v>
          </cell>
          <cell r="O61">
            <v>0.95</v>
          </cell>
          <cell r="R61">
            <v>0.7</v>
          </cell>
          <cell r="S61">
            <v>0.8</v>
          </cell>
          <cell r="V61">
            <v>0.9</v>
          </cell>
          <cell r="W61">
            <v>0.95</v>
          </cell>
          <cell r="Z61">
            <v>0.92</v>
          </cell>
          <cell r="AA61">
            <v>0.95</v>
          </cell>
          <cell r="AD61">
            <v>15</v>
          </cell>
          <cell r="AE61">
            <v>16</v>
          </cell>
          <cell r="AH61">
            <v>0.7</v>
          </cell>
          <cell r="AI61">
            <v>0.85</v>
          </cell>
          <cell r="AL61">
            <v>1.0900000000000001</v>
          </cell>
          <cell r="AM61">
            <v>1.1399999999999999</v>
          </cell>
          <cell r="AP61">
            <v>263</v>
          </cell>
          <cell r="AQ61">
            <v>268</v>
          </cell>
          <cell r="BN61">
            <v>3</v>
          </cell>
        </row>
        <row r="62">
          <cell r="F62">
            <v>0.94</v>
          </cell>
          <cell r="G62">
            <v>1.06</v>
          </cell>
          <cell r="J62">
            <v>0.7</v>
          </cell>
          <cell r="K62">
            <v>0.8</v>
          </cell>
          <cell r="N62">
            <v>0.92</v>
          </cell>
          <cell r="O62">
            <v>0.95</v>
          </cell>
          <cell r="R62">
            <v>0.7</v>
          </cell>
          <cell r="S62">
            <v>0.8</v>
          </cell>
          <cell r="V62">
            <v>0.9</v>
          </cell>
          <cell r="W62">
            <v>0.95</v>
          </cell>
          <cell r="Z62">
            <v>0.92</v>
          </cell>
          <cell r="AA62">
            <v>0.95</v>
          </cell>
          <cell r="AD62">
            <v>15</v>
          </cell>
          <cell r="AE62">
            <v>16</v>
          </cell>
          <cell r="AH62">
            <v>0.7</v>
          </cell>
          <cell r="AI62">
            <v>0.85</v>
          </cell>
          <cell r="AL62">
            <v>1.0900000000000001</v>
          </cell>
          <cell r="AM62">
            <v>1.1399999999999999</v>
          </cell>
          <cell r="AP62">
            <v>263</v>
          </cell>
          <cell r="AQ62">
            <v>268</v>
          </cell>
          <cell r="BN62">
            <v>3</v>
          </cell>
        </row>
        <row r="63">
          <cell r="F63">
            <v>0.94</v>
          </cell>
          <cell r="G63">
            <v>1.06</v>
          </cell>
          <cell r="J63">
            <v>0.7</v>
          </cell>
          <cell r="K63">
            <v>0.8</v>
          </cell>
          <cell r="N63">
            <v>0.92</v>
          </cell>
          <cell r="O63">
            <v>0.95</v>
          </cell>
          <cell r="R63">
            <v>0.7</v>
          </cell>
          <cell r="S63">
            <v>0.8</v>
          </cell>
          <cell r="V63">
            <v>0.9</v>
          </cell>
          <cell r="W63">
            <v>0.95</v>
          </cell>
          <cell r="Z63">
            <v>0.92</v>
          </cell>
          <cell r="AA63">
            <v>0.95</v>
          </cell>
          <cell r="AD63">
            <v>15</v>
          </cell>
          <cell r="AE63">
            <v>16</v>
          </cell>
          <cell r="AH63">
            <v>0.7</v>
          </cell>
          <cell r="AI63">
            <v>0.85</v>
          </cell>
          <cell r="AL63">
            <v>1.0900000000000001</v>
          </cell>
          <cell r="AM63">
            <v>1.1399999999999999</v>
          </cell>
          <cell r="AP63">
            <v>263</v>
          </cell>
          <cell r="AQ63">
            <v>268</v>
          </cell>
          <cell r="BN63">
            <v>3</v>
          </cell>
        </row>
        <row r="64">
          <cell r="F64">
            <v>0.94</v>
          </cell>
          <cell r="G64">
            <v>1.06</v>
          </cell>
          <cell r="J64">
            <v>0.7</v>
          </cell>
          <cell r="K64">
            <v>0.8</v>
          </cell>
          <cell r="N64">
            <v>0.92</v>
          </cell>
          <cell r="O64">
            <v>0.95</v>
          </cell>
          <cell r="R64">
            <v>0.7</v>
          </cell>
          <cell r="S64">
            <v>0.8</v>
          </cell>
          <cell r="V64">
            <v>0.9</v>
          </cell>
          <cell r="W64">
            <v>0.95</v>
          </cell>
          <cell r="Z64">
            <v>0.92</v>
          </cell>
          <cell r="AA64">
            <v>0.95</v>
          </cell>
          <cell r="AD64">
            <v>15</v>
          </cell>
          <cell r="AE64">
            <v>16</v>
          </cell>
          <cell r="AH64">
            <v>0.7</v>
          </cell>
          <cell r="AI64">
            <v>0.85</v>
          </cell>
          <cell r="AL64">
            <v>1.0900000000000001</v>
          </cell>
          <cell r="AM64">
            <v>1.1399999999999999</v>
          </cell>
          <cell r="AP64">
            <v>263</v>
          </cell>
          <cell r="AQ64">
            <v>268</v>
          </cell>
          <cell r="BN64">
            <v>3</v>
          </cell>
        </row>
        <row r="65">
          <cell r="F65">
            <v>0.94</v>
          </cell>
          <cell r="G65">
            <v>1.06</v>
          </cell>
          <cell r="J65">
            <v>0.7</v>
          </cell>
          <cell r="K65">
            <v>0.8</v>
          </cell>
          <cell r="N65">
            <v>0.92</v>
          </cell>
          <cell r="O65">
            <v>0.95</v>
          </cell>
          <cell r="R65">
            <v>0.7</v>
          </cell>
          <cell r="S65">
            <v>0.8</v>
          </cell>
          <cell r="V65">
            <v>0.9</v>
          </cell>
          <cell r="W65">
            <v>0.95</v>
          </cell>
          <cell r="Z65">
            <v>0.92</v>
          </cell>
          <cell r="AA65">
            <v>0.95</v>
          </cell>
          <cell r="AD65">
            <v>15</v>
          </cell>
          <cell r="AE65">
            <v>16</v>
          </cell>
          <cell r="AH65">
            <v>0.7</v>
          </cell>
          <cell r="AI65">
            <v>0.85</v>
          </cell>
          <cell r="AL65">
            <v>1.0900000000000001</v>
          </cell>
          <cell r="AM65">
            <v>1.1399999999999999</v>
          </cell>
          <cell r="AP65">
            <v>263</v>
          </cell>
          <cell r="AQ65">
            <v>268</v>
          </cell>
          <cell r="BN65">
            <v>3</v>
          </cell>
        </row>
        <row r="66">
          <cell r="F66">
            <v>0.94</v>
          </cell>
          <cell r="G66">
            <v>1.06</v>
          </cell>
          <cell r="J66">
            <v>0.7</v>
          </cell>
          <cell r="K66">
            <v>0.8</v>
          </cell>
          <cell r="N66">
            <v>0.92</v>
          </cell>
          <cell r="O66">
            <v>0.95</v>
          </cell>
          <cell r="R66">
            <v>0.7</v>
          </cell>
          <cell r="S66">
            <v>0.8</v>
          </cell>
          <cell r="V66">
            <v>0.9</v>
          </cell>
          <cell r="W66">
            <v>0.95</v>
          </cell>
          <cell r="Z66">
            <v>0.92</v>
          </cell>
          <cell r="AA66">
            <v>0.95</v>
          </cell>
          <cell r="AD66">
            <v>15</v>
          </cell>
          <cell r="AE66">
            <v>16</v>
          </cell>
          <cell r="AH66">
            <v>0.7</v>
          </cell>
          <cell r="AI66">
            <v>0.85</v>
          </cell>
          <cell r="AL66">
            <v>1.0900000000000001</v>
          </cell>
          <cell r="AM66">
            <v>1.1399999999999999</v>
          </cell>
          <cell r="AP66">
            <v>263</v>
          </cell>
          <cell r="AQ66">
            <v>268</v>
          </cell>
          <cell r="BN66">
            <v>3</v>
          </cell>
        </row>
        <row r="67">
          <cell r="F67">
            <v>0.94</v>
          </cell>
          <cell r="G67">
            <v>1.06</v>
          </cell>
          <cell r="J67">
            <v>0.7</v>
          </cell>
          <cell r="K67">
            <v>0.8</v>
          </cell>
          <cell r="N67">
            <v>0.92</v>
          </cell>
          <cell r="O67">
            <v>0.95</v>
          </cell>
          <cell r="R67">
            <v>0.7</v>
          </cell>
          <cell r="S67">
            <v>0.8</v>
          </cell>
          <cell r="V67">
            <v>0.9</v>
          </cell>
          <cell r="W67">
            <v>0.95</v>
          </cell>
          <cell r="Z67">
            <v>0.92</v>
          </cell>
          <cell r="AA67">
            <v>0.95</v>
          </cell>
          <cell r="AD67">
            <v>15</v>
          </cell>
          <cell r="AE67">
            <v>16</v>
          </cell>
          <cell r="AH67">
            <v>0.7</v>
          </cell>
          <cell r="AI67">
            <v>0.85</v>
          </cell>
          <cell r="AL67">
            <v>1.0900000000000001</v>
          </cell>
          <cell r="AM67">
            <v>1.1399999999999999</v>
          </cell>
          <cell r="AP67">
            <v>263</v>
          </cell>
          <cell r="AQ67">
            <v>268</v>
          </cell>
          <cell r="BN67">
            <v>3</v>
          </cell>
        </row>
        <row r="68">
          <cell r="F68">
            <v>0.94</v>
          </cell>
          <cell r="G68">
            <v>1.06</v>
          </cell>
          <cell r="J68">
            <v>0.7</v>
          </cell>
          <cell r="K68">
            <v>0.8</v>
          </cell>
          <cell r="N68">
            <v>0.92</v>
          </cell>
          <cell r="O68">
            <v>0.95</v>
          </cell>
          <cell r="R68">
            <v>0.7</v>
          </cell>
          <cell r="S68">
            <v>0.8</v>
          </cell>
          <cell r="V68">
            <v>0.9</v>
          </cell>
          <cell r="W68">
            <v>0.95</v>
          </cell>
          <cell r="Z68">
            <v>0.92</v>
          </cell>
          <cell r="AA68">
            <v>0.95</v>
          </cell>
          <cell r="AD68">
            <v>15</v>
          </cell>
          <cell r="AE68">
            <v>16</v>
          </cell>
          <cell r="AH68">
            <v>0.7</v>
          </cell>
          <cell r="AI68">
            <v>0.85</v>
          </cell>
          <cell r="AL68">
            <v>1.0900000000000001</v>
          </cell>
          <cell r="AM68">
            <v>1.1399999999999999</v>
          </cell>
          <cell r="AP68">
            <v>263</v>
          </cell>
          <cell r="AQ68">
            <v>268</v>
          </cell>
          <cell r="BN68">
            <v>3</v>
          </cell>
        </row>
        <row r="69">
          <cell r="F69">
            <v>0.94</v>
          </cell>
          <cell r="G69">
            <v>1.06</v>
          </cell>
          <cell r="J69">
            <v>0.7</v>
          </cell>
          <cell r="K69">
            <v>0.8</v>
          </cell>
          <cell r="N69">
            <v>0.92</v>
          </cell>
          <cell r="O69">
            <v>0.95</v>
          </cell>
          <cell r="R69">
            <v>0.7</v>
          </cell>
          <cell r="S69">
            <v>0.8</v>
          </cell>
          <cell r="V69">
            <v>0.9</v>
          </cell>
          <cell r="W69">
            <v>0.95</v>
          </cell>
          <cell r="Z69">
            <v>0.92</v>
          </cell>
          <cell r="AA69">
            <v>0.95</v>
          </cell>
          <cell r="AD69">
            <v>15</v>
          </cell>
          <cell r="AE69">
            <v>16</v>
          </cell>
          <cell r="AH69">
            <v>0.7</v>
          </cell>
          <cell r="AI69">
            <v>0.85</v>
          </cell>
          <cell r="AL69">
            <v>1.0900000000000001</v>
          </cell>
          <cell r="AM69">
            <v>1.1399999999999999</v>
          </cell>
          <cell r="AP69">
            <v>263</v>
          </cell>
          <cell r="AQ69">
            <v>268</v>
          </cell>
          <cell r="BN69">
            <v>3</v>
          </cell>
        </row>
        <row r="70">
          <cell r="F70">
            <v>0.94</v>
          </cell>
          <cell r="G70">
            <v>1.06</v>
          </cell>
          <cell r="J70">
            <v>0.7</v>
          </cell>
          <cell r="K70">
            <v>0.8</v>
          </cell>
          <cell r="N70">
            <v>0.92</v>
          </cell>
          <cell r="O70">
            <v>0.95</v>
          </cell>
          <cell r="R70">
            <v>0.7</v>
          </cell>
          <cell r="S70">
            <v>0.8</v>
          </cell>
          <cell r="V70">
            <v>0.9</v>
          </cell>
          <cell r="W70">
            <v>0.95</v>
          </cell>
          <cell r="Z70">
            <v>0.92</v>
          </cell>
          <cell r="AA70">
            <v>0.95</v>
          </cell>
          <cell r="AD70">
            <v>15</v>
          </cell>
          <cell r="AE70">
            <v>16</v>
          </cell>
          <cell r="AH70">
            <v>0.7</v>
          </cell>
          <cell r="AI70">
            <v>0.85</v>
          </cell>
          <cell r="AL70">
            <v>1.0900000000000001</v>
          </cell>
          <cell r="AM70">
            <v>1.1399999999999999</v>
          </cell>
          <cell r="AP70">
            <v>263</v>
          </cell>
          <cell r="AQ70">
            <v>268</v>
          </cell>
          <cell r="BN70">
            <v>3</v>
          </cell>
        </row>
        <row r="71">
          <cell r="F71">
            <v>0.94</v>
          </cell>
          <cell r="G71">
            <v>1.06</v>
          </cell>
          <cell r="J71">
            <v>0.7</v>
          </cell>
          <cell r="K71">
            <v>0.8</v>
          </cell>
          <cell r="N71">
            <v>0.92</v>
          </cell>
          <cell r="O71">
            <v>0.95</v>
          </cell>
          <cell r="R71">
            <v>0.7</v>
          </cell>
          <cell r="S71">
            <v>0.8</v>
          </cell>
          <cell r="V71">
            <v>0.9</v>
          </cell>
          <cell r="W71">
            <v>0.95</v>
          </cell>
          <cell r="Z71">
            <v>0.92</v>
          </cell>
          <cell r="AA71">
            <v>0.95</v>
          </cell>
          <cell r="AD71">
            <v>15</v>
          </cell>
          <cell r="AE71">
            <v>16</v>
          </cell>
          <cell r="AH71">
            <v>0.7</v>
          </cell>
          <cell r="AI71">
            <v>0.85</v>
          </cell>
          <cell r="AL71">
            <v>1.0900000000000001</v>
          </cell>
          <cell r="AM71">
            <v>1.1399999999999999</v>
          </cell>
          <cell r="AP71">
            <v>263</v>
          </cell>
          <cell r="AQ71">
            <v>268</v>
          </cell>
          <cell r="BN71">
            <v>3</v>
          </cell>
        </row>
        <row r="72">
          <cell r="F72">
            <v>0.94</v>
          </cell>
          <cell r="G72">
            <v>1.06</v>
          </cell>
          <cell r="J72">
            <v>0.7</v>
          </cell>
          <cell r="K72">
            <v>0.8</v>
          </cell>
          <cell r="N72">
            <v>0.92</v>
          </cell>
          <cell r="O72">
            <v>0.95</v>
          </cell>
          <cell r="R72">
            <v>0.7</v>
          </cell>
          <cell r="S72">
            <v>0.8</v>
          </cell>
          <cell r="V72">
            <v>0.9</v>
          </cell>
          <cell r="W72">
            <v>0.95</v>
          </cell>
          <cell r="Z72">
            <v>0.92</v>
          </cell>
          <cell r="AA72">
            <v>0.95</v>
          </cell>
          <cell r="AD72">
            <v>15</v>
          </cell>
          <cell r="AE72">
            <v>16</v>
          </cell>
          <cell r="AH72">
            <v>0.7</v>
          </cell>
          <cell r="AI72">
            <v>0.85</v>
          </cell>
          <cell r="AL72">
            <v>1.0900000000000001</v>
          </cell>
          <cell r="AM72">
            <v>1.1399999999999999</v>
          </cell>
          <cell r="AP72">
            <v>263</v>
          </cell>
          <cell r="AQ72">
            <v>268</v>
          </cell>
          <cell r="BN72">
            <v>3</v>
          </cell>
        </row>
        <row r="74">
          <cell r="F74">
            <v>0.94</v>
          </cell>
          <cell r="G74">
            <v>1.06</v>
          </cell>
          <cell r="J74">
            <v>0.7</v>
          </cell>
          <cell r="K74">
            <v>0.8</v>
          </cell>
          <cell r="N74">
            <v>0.92</v>
          </cell>
          <cell r="O74">
            <v>0.95</v>
          </cell>
          <cell r="R74">
            <v>0.7</v>
          </cell>
          <cell r="S74">
            <v>0.8</v>
          </cell>
          <cell r="V74">
            <v>0.9</v>
          </cell>
          <cell r="W74">
            <v>0.95</v>
          </cell>
          <cell r="Z74">
            <v>0.92</v>
          </cell>
          <cell r="AA74">
            <v>0.95</v>
          </cell>
          <cell r="AD74">
            <v>15</v>
          </cell>
          <cell r="AE74">
            <v>16</v>
          </cell>
          <cell r="AH74">
            <v>0.7</v>
          </cell>
          <cell r="AI74">
            <v>0.85</v>
          </cell>
          <cell r="AL74">
            <v>1.0900000000000001</v>
          </cell>
          <cell r="AM74">
            <v>1.1399999999999999</v>
          </cell>
          <cell r="AP74">
            <v>263</v>
          </cell>
          <cell r="AQ74">
            <v>268</v>
          </cell>
          <cell r="BN74">
            <v>3</v>
          </cell>
        </row>
        <row r="75">
          <cell r="F75">
            <v>0.94</v>
          </cell>
          <cell r="G75">
            <v>1.06</v>
          </cell>
          <cell r="J75">
            <v>0.7</v>
          </cell>
          <cell r="K75">
            <v>0.8</v>
          </cell>
          <cell r="N75">
            <v>0.92</v>
          </cell>
          <cell r="O75">
            <v>0.95</v>
          </cell>
          <cell r="R75">
            <v>0.7</v>
          </cell>
          <cell r="S75">
            <v>0.8</v>
          </cell>
          <cell r="V75">
            <v>0.9</v>
          </cell>
          <cell r="W75">
            <v>0.95</v>
          </cell>
          <cell r="Z75">
            <v>0.92</v>
          </cell>
          <cell r="AA75">
            <v>0.95</v>
          </cell>
          <cell r="AD75">
            <v>15</v>
          </cell>
          <cell r="AE75">
            <v>16</v>
          </cell>
          <cell r="AH75">
            <v>0.7</v>
          </cell>
          <cell r="AI75">
            <v>0.85</v>
          </cell>
          <cell r="AL75">
            <v>1.0900000000000001</v>
          </cell>
          <cell r="AM75">
            <v>1.1399999999999999</v>
          </cell>
          <cell r="AP75">
            <v>263</v>
          </cell>
          <cell r="AQ75">
            <v>268</v>
          </cell>
          <cell r="BN75">
            <v>3</v>
          </cell>
        </row>
        <row r="76">
          <cell r="F76">
            <v>0.94</v>
          </cell>
          <cell r="G76">
            <v>1.06</v>
          </cell>
          <cell r="J76">
            <v>0.7</v>
          </cell>
          <cell r="K76">
            <v>0.8</v>
          </cell>
          <cell r="N76">
            <v>0.92</v>
          </cell>
          <cell r="O76">
            <v>0.95</v>
          </cell>
          <cell r="R76">
            <v>0.7</v>
          </cell>
          <cell r="S76">
            <v>0.8</v>
          </cell>
          <cell r="V76">
            <v>0.9</v>
          </cell>
          <cell r="W76">
            <v>0.95</v>
          </cell>
          <cell r="Z76">
            <v>0.92</v>
          </cell>
          <cell r="AA76">
            <v>0.95</v>
          </cell>
          <cell r="AD76">
            <v>15</v>
          </cell>
          <cell r="AE76">
            <v>16</v>
          </cell>
          <cell r="AH76">
            <v>0.7</v>
          </cell>
          <cell r="AI76">
            <v>0.85</v>
          </cell>
          <cell r="AL76">
            <v>1.0900000000000001</v>
          </cell>
          <cell r="AM76">
            <v>1.1399999999999999</v>
          </cell>
          <cell r="AP76">
            <v>263</v>
          </cell>
          <cell r="AQ76">
            <v>268</v>
          </cell>
          <cell r="BN76">
            <v>3</v>
          </cell>
        </row>
        <row r="77">
          <cell r="F77">
            <v>0.94</v>
          </cell>
          <cell r="G77">
            <v>1.06</v>
          </cell>
          <cell r="J77">
            <v>0.7</v>
          </cell>
          <cell r="K77">
            <v>0.8</v>
          </cell>
          <cell r="N77">
            <v>0.92</v>
          </cell>
          <cell r="O77">
            <v>0.95</v>
          </cell>
          <cell r="R77">
            <v>0.7</v>
          </cell>
          <cell r="S77">
            <v>0.8</v>
          </cell>
          <cell r="V77">
            <v>0.9</v>
          </cell>
          <cell r="W77">
            <v>0.95</v>
          </cell>
          <cell r="Z77">
            <v>0.92</v>
          </cell>
          <cell r="AA77">
            <v>0.95</v>
          </cell>
          <cell r="AD77">
            <v>15</v>
          </cell>
          <cell r="AE77">
            <v>16</v>
          </cell>
          <cell r="AH77">
            <v>0.7</v>
          </cell>
          <cell r="AI77">
            <v>0.85</v>
          </cell>
          <cell r="AL77">
            <v>1.0900000000000001</v>
          </cell>
          <cell r="AM77">
            <v>1.1399999999999999</v>
          </cell>
          <cell r="AP77">
            <v>263</v>
          </cell>
          <cell r="AQ77">
            <v>268</v>
          </cell>
          <cell r="BN77">
            <v>3</v>
          </cell>
        </row>
        <row r="78">
          <cell r="F78">
            <v>0.94</v>
          </cell>
          <cell r="G78">
            <v>1.06</v>
          </cell>
          <cell r="J78">
            <v>0.7</v>
          </cell>
          <cell r="K78">
            <v>0.8</v>
          </cell>
          <cell r="N78">
            <v>0.92</v>
          </cell>
          <cell r="O78">
            <v>0.95</v>
          </cell>
          <cell r="R78">
            <v>0.7</v>
          </cell>
          <cell r="S78">
            <v>0.8</v>
          </cell>
          <cell r="V78">
            <v>0.9</v>
          </cell>
          <cell r="W78">
            <v>0.95</v>
          </cell>
          <cell r="Z78">
            <v>0.92</v>
          </cell>
          <cell r="AA78">
            <v>0.95</v>
          </cell>
          <cell r="AD78">
            <v>15</v>
          </cell>
          <cell r="AE78">
            <v>16</v>
          </cell>
          <cell r="AH78">
            <v>0.7</v>
          </cell>
          <cell r="AI78">
            <v>0.85</v>
          </cell>
          <cell r="AL78">
            <v>1.0900000000000001</v>
          </cell>
          <cell r="AM78">
            <v>1.1399999999999999</v>
          </cell>
          <cell r="AP78">
            <v>263</v>
          </cell>
          <cell r="AQ78">
            <v>268</v>
          </cell>
          <cell r="BN78">
            <v>3</v>
          </cell>
        </row>
        <row r="79">
          <cell r="F79">
            <v>0.94</v>
          </cell>
          <cell r="G79">
            <v>1.06</v>
          </cell>
          <cell r="J79">
            <v>0.7</v>
          </cell>
          <cell r="K79">
            <v>0.8</v>
          </cell>
          <cell r="N79">
            <v>0.92</v>
          </cell>
          <cell r="O79">
            <v>0.95</v>
          </cell>
          <cell r="R79">
            <v>0.7</v>
          </cell>
          <cell r="S79">
            <v>0.8</v>
          </cell>
          <cell r="V79">
            <v>0.9</v>
          </cell>
          <cell r="W79">
            <v>0.95</v>
          </cell>
          <cell r="Z79">
            <v>0.92</v>
          </cell>
          <cell r="AA79">
            <v>0.95</v>
          </cell>
          <cell r="AD79">
            <v>15</v>
          </cell>
          <cell r="AE79">
            <v>16</v>
          </cell>
          <cell r="AH79">
            <v>0.7</v>
          </cell>
          <cell r="AI79">
            <v>0.85</v>
          </cell>
          <cell r="AL79">
            <v>1.0900000000000001</v>
          </cell>
          <cell r="AM79">
            <v>1.1399999999999999</v>
          </cell>
          <cell r="AP79">
            <v>263</v>
          </cell>
          <cell r="AQ79">
            <v>268</v>
          </cell>
          <cell r="BN79">
            <v>3</v>
          </cell>
        </row>
        <row r="80">
          <cell r="F80">
            <v>0.94</v>
          </cell>
          <cell r="G80">
            <v>1.06</v>
          </cell>
          <cell r="J80">
            <v>0.7</v>
          </cell>
          <cell r="K80">
            <v>0.8</v>
          </cell>
          <cell r="N80">
            <v>0.92</v>
          </cell>
          <cell r="O80">
            <v>0.95</v>
          </cell>
          <cell r="R80">
            <v>0.7</v>
          </cell>
          <cell r="S80">
            <v>0.8</v>
          </cell>
          <cell r="V80">
            <v>0.9</v>
          </cell>
          <cell r="W80">
            <v>0.95</v>
          </cell>
          <cell r="Z80">
            <v>0.92</v>
          </cell>
          <cell r="AA80">
            <v>0.95</v>
          </cell>
          <cell r="AD80">
            <v>15</v>
          </cell>
          <cell r="AE80">
            <v>16</v>
          </cell>
          <cell r="AH80">
            <v>0.7</v>
          </cell>
          <cell r="AI80">
            <v>0.85</v>
          </cell>
          <cell r="AL80">
            <v>1.0900000000000001</v>
          </cell>
          <cell r="AM80">
            <v>1.1399999999999999</v>
          </cell>
          <cell r="AP80">
            <v>263</v>
          </cell>
          <cell r="AQ80">
            <v>268</v>
          </cell>
          <cell r="BN80">
            <v>3</v>
          </cell>
        </row>
        <row r="81">
          <cell r="F81">
            <v>0.94</v>
          </cell>
          <cell r="G81">
            <v>1.06</v>
          </cell>
          <cell r="J81">
            <v>0.7</v>
          </cell>
          <cell r="K81">
            <v>0.8</v>
          </cell>
          <cell r="N81">
            <v>0.92</v>
          </cell>
          <cell r="O81">
            <v>0.95</v>
          </cell>
          <cell r="R81">
            <v>0.7</v>
          </cell>
          <cell r="S81">
            <v>0.8</v>
          </cell>
          <cell r="V81">
            <v>0.9</v>
          </cell>
          <cell r="W81">
            <v>0.95</v>
          </cell>
          <cell r="Z81">
            <v>0.92</v>
          </cell>
          <cell r="AA81">
            <v>0.95</v>
          </cell>
          <cell r="AD81">
            <v>15</v>
          </cell>
          <cell r="AE81">
            <v>16</v>
          </cell>
          <cell r="AH81">
            <v>0.7</v>
          </cell>
          <cell r="AI81">
            <v>0.85</v>
          </cell>
          <cell r="AL81">
            <v>1.0900000000000001</v>
          </cell>
          <cell r="AM81">
            <v>1.1399999999999999</v>
          </cell>
          <cell r="AP81">
            <v>263</v>
          </cell>
          <cell r="AQ81">
            <v>268</v>
          </cell>
          <cell r="BN81">
            <v>3</v>
          </cell>
        </row>
        <row r="82">
          <cell r="F82">
            <v>0.94</v>
          </cell>
          <cell r="G82">
            <v>1.06</v>
          </cell>
          <cell r="J82">
            <v>0.7</v>
          </cell>
          <cell r="K82">
            <v>0.8</v>
          </cell>
          <cell r="N82">
            <v>0.92</v>
          </cell>
          <cell r="O82">
            <v>0.95</v>
          </cell>
          <cell r="R82">
            <v>0.7</v>
          </cell>
          <cell r="S82">
            <v>0.8</v>
          </cell>
          <cell r="V82">
            <v>0.9</v>
          </cell>
          <cell r="W82">
            <v>0.95</v>
          </cell>
          <cell r="Z82">
            <v>0.92</v>
          </cell>
          <cell r="AA82">
            <v>0.95</v>
          </cell>
          <cell r="AD82">
            <v>15</v>
          </cell>
          <cell r="AE82">
            <v>16</v>
          </cell>
          <cell r="AH82">
            <v>0.7</v>
          </cell>
          <cell r="AI82">
            <v>0.85</v>
          </cell>
          <cell r="AL82">
            <v>1.0900000000000001</v>
          </cell>
          <cell r="AM82">
            <v>1.1399999999999999</v>
          </cell>
          <cell r="AP82">
            <v>263</v>
          </cell>
          <cell r="AQ82">
            <v>268</v>
          </cell>
          <cell r="BN82">
            <v>3</v>
          </cell>
        </row>
        <row r="83">
          <cell r="F83">
            <v>0.94</v>
          </cell>
          <cell r="G83">
            <v>1.06</v>
          </cell>
          <cell r="J83">
            <v>0.7</v>
          </cell>
          <cell r="K83">
            <v>0.8</v>
          </cell>
          <cell r="N83">
            <v>0.92</v>
          </cell>
          <cell r="O83">
            <v>0.95</v>
          </cell>
          <cell r="R83">
            <v>0.7</v>
          </cell>
          <cell r="S83">
            <v>0.8</v>
          </cell>
          <cell r="V83">
            <v>0.9</v>
          </cell>
          <cell r="W83">
            <v>0.95</v>
          </cell>
          <cell r="Z83">
            <v>0.92</v>
          </cell>
          <cell r="AA83">
            <v>0.95</v>
          </cell>
          <cell r="AD83">
            <v>15</v>
          </cell>
          <cell r="AE83">
            <v>16</v>
          </cell>
          <cell r="AH83">
            <v>0.7</v>
          </cell>
          <cell r="AI83">
            <v>0.85</v>
          </cell>
          <cell r="AL83">
            <v>1.0900000000000001</v>
          </cell>
          <cell r="AM83">
            <v>1.1399999999999999</v>
          </cell>
          <cell r="AP83">
            <v>263</v>
          </cell>
          <cell r="AQ83">
            <v>268</v>
          </cell>
          <cell r="BN83">
            <v>3</v>
          </cell>
        </row>
        <row r="84">
          <cell r="F84">
            <v>0.94</v>
          </cell>
          <cell r="G84">
            <v>1.06</v>
          </cell>
          <cell r="J84">
            <v>0.7</v>
          </cell>
          <cell r="K84">
            <v>0.8</v>
          </cell>
          <cell r="N84">
            <v>0.92</v>
          </cell>
          <cell r="O84">
            <v>0.95</v>
          </cell>
          <cell r="R84">
            <v>0.7</v>
          </cell>
          <cell r="S84">
            <v>0.8</v>
          </cell>
          <cell r="V84">
            <v>0.9</v>
          </cell>
          <cell r="W84">
            <v>0.95</v>
          </cell>
          <cell r="Z84">
            <v>0.92</v>
          </cell>
          <cell r="AA84">
            <v>0.95</v>
          </cell>
          <cell r="AD84">
            <v>15</v>
          </cell>
          <cell r="AE84">
            <v>16</v>
          </cell>
          <cell r="AH84">
            <v>0.7</v>
          </cell>
          <cell r="AI84">
            <v>0.85</v>
          </cell>
          <cell r="AL84">
            <v>1.0900000000000001</v>
          </cell>
          <cell r="AM84">
            <v>1.1399999999999999</v>
          </cell>
          <cell r="AP84">
            <v>263</v>
          </cell>
          <cell r="AQ84">
            <v>268</v>
          </cell>
          <cell r="BN84">
            <v>3</v>
          </cell>
        </row>
        <row r="85">
          <cell r="F85">
            <v>0.94</v>
          </cell>
          <cell r="G85">
            <v>1.06</v>
          </cell>
          <cell r="J85">
            <v>0.7</v>
          </cell>
          <cell r="K85">
            <v>0.8</v>
          </cell>
          <cell r="N85">
            <v>0.92</v>
          </cell>
          <cell r="O85">
            <v>0.95</v>
          </cell>
          <cell r="R85">
            <v>0.7</v>
          </cell>
          <cell r="S85">
            <v>0.8</v>
          </cell>
          <cell r="V85">
            <v>0.9</v>
          </cell>
          <cell r="W85">
            <v>0.95</v>
          </cell>
          <cell r="Z85">
            <v>0.92</v>
          </cell>
          <cell r="AA85">
            <v>0.95</v>
          </cell>
          <cell r="AD85">
            <v>15</v>
          </cell>
          <cell r="AE85">
            <v>16</v>
          </cell>
          <cell r="AH85">
            <v>0.7</v>
          </cell>
          <cell r="AI85">
            <v>0.85</v>
          </cell>
          <cell r="AL85">
            <v>1.0900000000000001</v>
          </cell>
          <cell r="AM85">
            <v>1.1399999999999999</v>
          </cell>
          <cell r="AP85">
            <v>263</v>
          </cell>
          <cell r="AQ85">
            <v>268</v>
          </cell>
          <cell r="BN85">
            <v>3</v>
          </cell>
        </row>
        <row r="87">
          <cell r="F87">
            <v>0.94</v>
          </cell>
          <cell r="G87">
            <v>1.06</v>
          </cell>
          <cell r="J87">
            <v>0.7</v>
          </cell>
          <cell r="K87">
            <v>0.8</v>
          </cell>
          <cell r="N87">
            <v>0.92</v>
          </cell>
          <cell r="O87">
            <v>0.95</v>
          </cell>
          <cell r="R87">
            <v>0.7</v>
          </cell>
          <cell r="S87">
            <v>0.8</v>
          </cell>
          <cell r="V87">
            <v>0.9</v>
          </cell>
          <cell r="W87">
            <v>0.95</v>
          </cell>
          <cell r="Z87">
            <v>0.92</v>
          </cell>
          <cell r="AA87">
            <v>0.95</v>
          </cell>
          <cell r="AD87">
            <v>15</v>
          </cell>
          <cell r="AE87">
            <v>16</v>
          </cell>
          <cell r="AH87">
            <v>0.7</v>
          </cell>
          <cell r="AI87">
            <v>0.85</v>
          </cell>
          <cell r="AL87">
            <v>1.0900000000000001</v>
          </cell>
          <cell r="AM87">
            <v>1.1399999999999999</v>
          </cell>
          <cell r="AP87">
            <v>263</v>
          </cell>
          <cell r="AQ87">
            <v>268</v>
          </cell>
          <cell r="BN87">
            <v>3</v>
          </cell>
        </row>
        <row r="88">
          <cell r="F88">
            <v>0.94</v>
          </cell>
          <cell r="G88">
            <v>1.06</v>
          </cell>
          <cell r="J88">
            <v>0.7</v>
          </cell>
          <cell r="K88">
            <v>0.8</v>
          </cell>
          <cell r="N88">
            <v>0.92</v>
          </cell>
          <cell r="O88">
            <v>0.95</v>
          </cell>
          <cell r="R88">
            <v>0.7</v>
          </cell>
          <cell r="S88">
            <v>0.8</v>
          </cell>
          <cell r="V88">
            <v>0.9</v>
          </cell>
          <cell r="W88">
            <v>0.95</v>
          </cell>
          <cell r="Z88">
            <v>0.92</v>
          </cell>
          <cell r="AA88">
            <v>0.95</v>
          </cell>
          <cell r="AD88">
            <v>15</v>
          </cell>
          <cell r="AE88">
            <v>16</v>
          </cell>
          <cell r="AH88">
            <v>0.7</v>
          </cell>
          <cell r="AI88">
            <v>0.85</v>
          </cell>
          <cell r="AL88">
            <v>1.0900000000000001</v>
          </cell>
          <cell r="AM88">
            <v>1.1399999999999999</v>
          </cell>
          <cell r="AP88">
            <v>263</v>
          </cell>
          <cell r="AQ88">
            <v>268</v>
          </cell>
          <cell r="BN88">
            <v>3</v>
          </cell>
        </row>
        <row r="89">
          <cell r="F89">
            <v>0.94</v>
          </cell>
          <cell r="G89">
            <v>1.06</v>
          </cell>
          <cell r="J89">
            <v>0.7</v>
          </cell>
          <cell r="K89">
            <v>0.8</v>
          </cell>
          <cell r="N89">
            <v>0.92</v>
          </cell>
          <cell r="O89">
            <v>0.95</v>
          </cell>
          <cell r="R89">
            <v>0.7</v>
          </cell>
          <cell r="S89">
            <v>0.8</v>
          </cell>
          <cell r="V89">
            <v>0.9</v>
          </cell>
          <cell r="W89">
            <v>0.95</v>
          </cell>
          <cell r="Z89">
            <v>0.92</v>
          </cell>
          <cell r="AA89">
            <v>0.95</v>
          </cell>
          <cell r="AD89">
            <v>15</v>
          </cell>
          <cell r="AE89">
            <v>16</v>
          </cell>
          <cell r="AH89">
            <v>0.7</v>
          </cell>
          <cell r="AI89">
            <v>0.85</v>
          </cell>
          <cell r="AL89">
            <v>1.0900000000000001</v>
          </cell>
          <cell r="AM89">
            <v>1.1399999999999999</v>
          </cell>
          <cell r="AP89">
            <v>263</v>
          </cell>
          <cell r="AQ89">
            <v>268</v>
          </cell>
          <cell r="BN89">
            <v>3</v>
          </cell>
        </row>
        <row r="90">
          <cell r="F90">
            <v>0.94</v>
          </cell>
          <cell r="G90">
            <v>1.06</v>
          </cell>
          <cell r="J90">
            <v>0.7</v>
          </cell>
          <cell r="K90">
            <v>0.8</v>
          </cell>
          <cell r="N90">
            <v>0.92</v>
          </cell>
          <cell r="O90">
            <v>0.95</v>
          </cell>
          <cell r="R90">
            <v>0.7</v>
          </cell>
          <cell r="S90">
            <v>0.8</v>
          </cell>
          <cell r="V90">
            <v>0.9</v>
          </cell>
          <cell r="W90">
            <v>0.95</v>
          </cell>
          <cell r="Z90">
            <v>0.92</v>
          </cell>
          <cell r="AA90">
            <v>0.95</v>
          </cell>
          <cell r="AD90">
            <v>15</v>
          </cell>
          <cell r="AE90">
            <v>16</v>
          </cell>
          <cell r="AH90">
            <v>0.7</v>
          </cell>
          <cell r="AI90">
            <v>0.85</v>
          </cell>
          <cell r="AL90">
            <v>1.0900000000000001</v>
          </cell>
          <cell r="AM90">
            <v>1.1399999999999999</v>
          </cell>
          <cell r="AP90">
            <v>263</v>
          </cell>
          <cell r="AQ90">
            <v>268</v>
          </cell>
          <cell r="BN90">
            <v>3</v>
          </cell>
        </row>
        <row r="91">
          <cell r="F91">
            <v>0.94</v>
          </cell>
          <cell r="G91">
            <v>1.06</v>
          </cell>
          <cell r="J91">
            <v>0.7</v>
          </cell>
          <cell r="K91">
            <v>0.8</v>
          </cell>
          <cell r="N91">
            <v>0.92</v>
          </cell>
          <cell r="O91">
            <v>0.95</v>
          </cell>
          <cell r="R91">
            <v>0.7</v>
          </cell>
          <cell r="S91">
            <v>0.8</v>
          </cell>
          <cell r="V91">
            <v>0.9</v>
          </cell>
          <cell r="W91">
            <v>0.95</v>
          </cell>
          <cell r="Z91">
            <v>0.92</v>
          </cell>
          <cell r="AA91">
            <v>0.95</v>
          </cell>
          <cell r="AD91">
            <v>15</v>
          </cell>
          <cell r="AE91">
            <v>16</v>
          </cell>
          <cell r="AH91">
            <v>0.7</v>
          </cell>
          <cell r="AI91">
            <v>0.85</v>
          </cell>
          <cell r="AL91">
            <v>1.0900000000000001</v>
          </cell>
          <cell r="AM91">
            <v>1.1399999999999999</v>
          </cell>
          <cell r="AP91">
            <v>263</v>
          </cell>
          <cell r="AQ91">
            <v>268</v>
          </cell>
          <cell r="BN91">
            <v>3</v>
          </cell>
        </row>
        <row r="92">
          <cell r="F92">
            <v>0.94</v>
          </cell>
          <cell r="G92">
            <v>1.06</v>
          </cell>
          <cell r="J92">
            <v>0.7</v>
          </cell>
          <cell r="K92">
            <v>0.8</v>
          </cell>
          <cell r="N92">
            <v>0.92</v>
          </cell>
          <cell r="O92">
            <v>0.95</v>
          </cell>
          <cell r="R92">
            <v>0.7</v>
          </cell>
          <cell r="S92">
            <v>0.8</v>
          </cell>
          <cell r="V92">
            <v>0.9</v>
          </cell>
          <cell r="W92">
            <v>0.95</v>
          </cell>
          <cell r="Z92">
            <v>0.92</v>
          </cell>
          <cell r="AA92">
            <v>0.95</v>
          </cell>
          <cell r="AD92">
            <v>15</v>
          </cell>
          <cell r="AE92">
            <v>16</v>
          </cell>
          <cell r="AH92">
            <v>0.7</v>
          </cell>
          <cell r="AI92">
            <v>0.85</v>
          </cell>
          <cell r="AL92">
            <v>1.0900000000000001</v>
          </cell>
          <cell r="AM92">
            <v>1.1399999999999999</v>
          </cell>
          <cell r="AP92">
            <v>263</v>
          </cell>
          <cell r="AQ92">
            <v>268</v>
          </cell>
          <cell r="BN92">
            <v>3</v>
          </cell>
        </row>
        <row r="93">
          <cell r="F93">
            <v>0.94</v>
          </cell>
          <cell r="G93">
            <v>1.06</v>
          </cell>
          <cell r="J93">
            <v>0.7</v>
          </cell>
          <cell r="K93">
            <v>0.8</v>
          </cell>
          <cell r="N93">
            <v>0.92</v>
          </cell>
          <cell r="O93">
            <v>0.95</v>
          </cell>
          <cell r="R93">
            <v>0.7</v>
          </cell>
          <cell r="S93">
            <v>0.8</v>
          </cell>
          <cell r="V93">
            <v>0.9</v>
          </cell>
          <cell r="W93">
            <v>0.95</v>
          </cell>
          <cell r="Z93">
            <v>0.92</v>
          </cell>
          <cell r="AA93">
            <v>0.95</v>
          </cell>
          <cell r="AD93">
            <v>15</v>
          </cell>
          <cell r="AE93">
            <v>16</v>
          </cell>
          <cell r="AH93">
            <v>0.7</v>
          </cell>
          <cell r="AI93">
            <v>0.85</v>
          </cell>
          <cell r="AL93">
            <v>1.0900000000000001</v>
          </cell>
          <cell r="AM93">
            <v>1.1399999999999999</v>
          </cell>
          <cell r="AP93">
            <v>263</v>
          </cell>
          <cell r="AQ93">
            <v>268</v>
          </cell>
          <cell r="BN93">
            <v>3</v>
          </cell>
        </row>
        <row r="94">
          <cell r="F94">
            <v>0.94</v>
          </cell>
          <cell r="G94">
            <v>1.06</v>
          </cell>
          <cell r="J94">
            <v>0.7</v>
          </cell>
          <cell r="K94">
            <v>0.8</v>
          </cell>
          <cell r="N94">
            <v>0.92</v>
          </cell>
          <cell r="O94">
            <v>0.95</v>
          </cell>
          <cell r="R94">
            <v>0.7</v>
          </cell>
          <cell r="S94">
            <v>0.8</v>
          </cell>
          <cell r="V94">
            <v>0.9</v>
          </cell>
          <cell r="W94">
            <v>0.95</v>
          </cell>
          <cell r="Z94">
            <v>0.92</v>
          </cell>
          <cell r="AA94">
            <v>0.95</v>
          </cell>
          <cell r="AD94">
            <v>15</v>
          </cell>
          <cell r="AE94">
            <v>16</v>
          </cell>
          <cell r="AH94">
            <v>0.7</v>
          </cell>
          <cell r="AI94">
            <v>0.85</v>
          </cell>
          <cell r="AL94">
            <v>1.0900000000000001</v>
          </cell>
          <cell r="AM94">
            <v>1.1399999999999999</v>
          </cell>
          <cell r="AP94">
            <v>263</v>
          </cell>
          <cell r="AQ94">
            <v>268</v>
          </cell>
          <cell r="BN94">
            <v>3</v>
          </cell>
        </row>
        <row r="95">
          <cell r="F95">
            <v>0.94</v>
          </cell>
          <cell r="G95">
            <v>1.06</v>
          </cell>
          <cell r="J95">
            <v>0.7</v>
          </cell>
          <cell r="K95">
            <v>0.8</v>
          </cell>
          <cell r="N95">
            <v>0.92</v>
          </cell>
          <cell r="O95">
            <v>0.95</v>
          </cell>
          <cell r="R95">
            <v>0.7</v>
          </cell>
          <cell r="S95">
            <v>0.8</v>
          </cell>
          <cell r="V95">
            <v>0.9</v>
          </cell>
          <cell r="W95">
            <v>0.95</v>
          </cell>
          <cell r="Z95">
            <v>0.92</v>
          </cell>
          <cell r="AA95">
            <v>0.95</v>
          </cell>
          <cell r="AD95">
            <v>15</v>
          </cell>
          <cell r="AE95">
            <v>16</v>
          </cell>
          <cell r="AH95">
            <v>0.7</v>
          </cell>
          <cell r="AI95">
            <v>0.85</v>
          </cell>
          <cell r="AL95">
            <v>1.0900000000000001</v>
          </cell>
          <cell r="AM95">
            <v>1.1399999999999999</v>
          </cell>
          <cell r="AP95">
            <v>263</v>
          </cell>
          <cell r="AQ95">
            <v>268</v>
          </cell>
          <cell r="BN95">
            <v>3</v>
          </cell>
        </row>
        <row r="96">
          <cell r="F96">
            <v>0.94</v>
          </cell>
          <cell r="G96">
            <v>1.06</v>
          </cell>
          <cell r="J96">
            <v>0.7</v>
          </cell>
          <cell r="K96">
            <v>0.8</v>
          </cell>
          <cell r="N96">
            <v>0.92</v>
          </cell>
          <cell r="O96">
            <v>0.95</v>
          </cell>
          <cell r="R96">
            <v>0.7</v>
          </cell>
          <cell r="S96">
            <v>0.8</v>
          </cell>
          <cell r="V96">
            <v>0.9</v>
          </cell>
          <cell r="W96">
            <v>0.95</v>
          </cell>
          <cell r="Z96">
            <v>0.92</v>
          </cell>
          <cell r="AA96">
            <v>0.95</v>
          </cell>
          <cell r="AD96">
            <v>15</v>
          </cell>
          <cell r="AE96">
            <v>16</v>
          </cell>
          <cell r="AH96">
            <v>0.7</v>
          </cell>
          <cell r="AI96">
            <v>0.85</v>
          </cell>
          <cell r="AL96">
            <v>1.0900000000000001</v>
          </cell>
          <cell r="AM96">
            <v>1.1399999999999999</v>
          </cell>
          <cell r="AP96">
            <v>263</v>
          </cell>
          <cell r="AQ96">
            <v>268</v>
          </cell>
          <cell r="BN96">
            <v>3</v>
          </cell>
        </row>
        <row r="97">
          <cell r="F97">
            <v>0.94</v>
          </cell>
          <cell r="G97">
            <v>1.06</v>
          </cell>
          <cell r="J97">
            <v>0.7</v>
          </cell>
          <cell r="K97">
            <v>0.8</v>
          </cell>
          <cell r="N97">
            <v>0.92</v>
          </cell>
          <cell r="O97">
            <v>0.95</v>
          </cell>
          <cell r="R97">
            <v>0.7</v>
          </cell>
          <cell r="S97">
            <v>0.8</v>
          </cell>
          <cell r="V97">
            <v>0.9</v>
          </cell>
          <cell r="W97">
            <v>0.95</v>
          </cell>
          <cell r="Z97">
            <v>0.92</v>
          </cell>
          <cell r="AA97">
            <v>0.95</v>
          </cell>
          <cell r="AD97">
            <v>15</v>
          </cell>
          <cell r="AE97">
            <v>16</v>
          </cell>
          <cell r="AH97">
            <v>0.7</v>
          </cell>
          <cell r="AI97">
            <v>0.85</v>
          </cell>
          <cell r="AL97">
            <v>1.0900000000000001</v>
          </cell>
          <cell r="AM97">
            <v>1.1399999999999999</v>
          </cell>
          <cell r="AP97">
            <v>263</v>
          </cell>
          <cell r="AQ97">
            <v>268</v>
          </cell>
          <cell r="BN97">
            <v>3</v>
          </cell>
        </row>
        <row r="98">
          <cell r="F98">
            <v>0.94</v>
          </cell>
          <cell r="G98">
            <v>1.06</v>
          </cell>
          <cell r="J98">
            <v>0.7</v>
          </cell>
          <cell r="K98">
            <v>0.8</v>
          </cell>
          <cell r="N98">
            <v>0.92</v>
          </cell>
          <cell r="O98">
            <v>0.95</v>
          </cell>
          <cell r="R98">
            <v>0.7</v>
          </cell>
          <cell r="S98">
            <v>0.8</v>
          </cell>
          <cell r="V98">
            <v>0.9</v>
          </cell>
          <cell r="W98">
            <v>0.95</v>
          </cell>
          <cell r="Z98">
            <v>0.92</v>
          </cell>
          <cell r="AA98">
            <v>0.95</v>
          </cell>
          <cell r="AD98">
            <v>15</v>
          </cell>
          <cell r="AE98">
            <v>16</v>
          </cell>
          <cell r="AH98">
            <v>0.7</v>
          </cell>
          <cell r="AI98">
            <v>0.85</v>
          </cell>
          <cell r="AL98">
            <v>1.0900000000000001</v>
          </cell>
          <cell r="AM98">
            <v>1.1399999999999999</v>
          </cell>
          <cell r="AP98">
            <v>263</v>
          </cell>
          <cell r="AQ98">
            <v>268</v>
          </cell>
          <cell r="BN98">
            <v>3</v>
          </cell>
        </row>
        <row r="100">
          <cell r="F100">
            <v>0.94</v>
          </cell>
          <cell r="G100">
            <v>1.06</v>
          </cell>
          <cell r="J100">
            <v>0.7</v>
          </cell>
          <cell r="K100">
            <v>0.8</v>
          </cell>
          <cell r="N100">
            <v>0.92</v>
          </cell>
          <cell r="O100">
            <v>0.95</v>
          </cell>
          <cell r="R100">
            <v>0.7</v>
          </cell>
          <cell r="S100">
            <v>0.8</v>
          </cell>
          <cell r="V100">
            <v>0.9</v>
          </cell>
          <cell r="W100">
            <v>0.95</v>
          </cell>
          <cell r="Z100">
            <v>0.92</v>
          </cell>
          <cell r="AA100">
            <v>0.95</v>
          </cell>
          <cell r="AD100">
            <v>15</v>
          </cell>
          <cell r="AE100">
            <v>16</v>
          </cell>
          <cell r="AH100">
            <v>0.7</v>
          </cell>
          <cell r="AI100">
            <v>0.85</v>
          </cell>
          <cell r="AL100">
            <v>1.0900000000000001</v>
          </cell>
          <cell r="AM100">
            <v>1.1399999999999999</v>
          </cell>
          <cell r="AP100">
            <v>263</v>
          </cell>
          <cell r="AQ100">
            <v>268</v>
          </cell>
          <cell r="BN100">
            <v>3</v>
          </cell>
        </row>
        <row r="101">
          <cell r="F101">
            <v>0.94</v>
          </cell>
          <cell r="G101">
            <v>1.06</v>
          </cell>
          <cell r="J101">
            <v>0.7</v>
          </cell>
          <cell r="K101">
            <v>0.8</v>
          </cell>
          <cell r="N101">
            <v>0.92</v>
          </cell>
          <cell r="O101">
            <v>0.95</v>
          </cell>
          <cell r="R101">
            <v>0.7</v>
          </cell>
          <cell r="S101">
            <v>0.8</v>
          </cell>
          <cell r="V101">
            <v>0.9</v>
          </cell>
          <cell r="W101">
            <v>0.95</v>
          </cell>
          <cell r="Z101">
            <v>0.92</v>
          </cell>
          <cell r="AA101">
            <v>0.95</v>
          </cell>
          <cell r="AD101">
            <v>15</v>
          </cell>
          <cell r="AE101">
            <v>16</v>
          </cell>
          <cell r="AH101">
            <v>0.7</v>
          </cell>
          <cell r="AI101">
            <v>0.85</v>
          </cell>
          <cell r="AL101">
            <v>1.0900000000000001</v>
          </cell>
          <cell r="AM101">
            <v>1.1399999999999999</v>
          </cell>
          <cell r="AP101">
            <v>263</v>
          </cell>
          <cell r="AQ101">
            <v>268</v>
          </cell>
          <cell r="BN101">
            <v>3</v>
          </cell>
        </row>
        <row r="102">
          <cell r="F102">
            <v>0.94</v>
          </cell>
          <cell r="G102">
            <v>1.06</v>
          </cell>
          <cell r="J102">
            <v>0.7</v>
          </cell>
          <cell r="K102">
            <v>0.8</v>
          </cell>
          <cell r="N102">
            <v>0.92</v>
          </cell>
          <cell r="O102">
            <v>0.95</v>
          </cell>
          <cell r="R102">
            <v>0.7</v>
          </cell>
          <cell r="S102">
            <v>0.8</v>
          </cell>
          <cell r="V102">
            <v>0.9</v>
          </cell>
          <cell r="W102">
            <v>0.95</v>
          </cell>
          <cell r="Z102">
            <v>0.92</v>
          </cell>
          <cell r="AA102">
            <v>0.95</v>
          </cell>
          <cell r="AD102">
            <v>15</v>
          </cell>
          <cell r="AE102">
            <v>16</v>
          </cell>
          <cell r="AH102">
            <v>0.7</v>
          </cell>
          <cell r="AI102">
            <v>0.85</v>
          </cell>
          <cell r="AL102">
            <v>1.0900000000000001</v>
          </cell>
          <cell r="AM102">
            <v>1.1399999999999999</v>
          </cell>
          <cell r="AP102">
            <v>263</v>
          </cell>
          <cell r="AQ102">
            <v>268</v>
          </cell>
          <cell r="BN102">
            <v>3</v>
          </cell>
        </row>
        <row r="103">
          <cell r="F103">
            <v>0.94</v>
          </cell>
          <cell r="G103">
            <v>1.06</v>
          </cell>
          <cell r="J103">
            <v>0.7</v>
          </cell>
          <cell r="K103">
            <v>0.8</v>
          </cell>
          <cell r="N103">
            <v>0.92</v>
          </cell>
          <cell r="O103">
            <v>0.95</v>
          </cell>
          <cell r="R103">
            <v>0.7</v>
          </cell>
          <cell r="S103">
            <v>0.8</v>
          </cell>
          <cell r="V103">
            <v>0.9</v>
          </cell>
          <cell r="W103">
            <v>0.95</v>
          </cell>
          <cell r="Z103">
            <v>0.92</v>
          </cell>
          <cell r="AA103">
            <v>0.95</v>
          </cell>
          <cell r="AD103">
            <v>15</v>
          </cell>
          <cell r="AE103">
            <v>16</v>
          </cell>
          <cell r="AH103">
            <v>0.7</v>
          </cell>
          <cell r="AI103">
            <v>0.85</v>
          </cell>
          <cell r="AL103">
            <v>1.0900000000000001</v>
          </cell>
          <cell r="AM103">
            <v>1.1399999999999999</v>
          </cell>
          <cell r="AP103">
            <v>263</v>
          </cell>
          <cell r="AQ103">
            <v>268</v>
          </cell>
          <cell r="BN103">
            <v>3</v>
          </cell>
        </row>
        <row r="104">
          <cell r="F104">
            <v>0.94</v>
          </cell>
          <cell r="G104">
            <v>1.06</v>
          </cell>
          <cell r="J104">
            <v>0.7</v>
          </cell>
          <cell r="K104">
            <v>0.8</v>
          </cell>
          <cell r="N104">
            <v>0.92</v>
          </cell>
          <cell r="O104">
            <v>0.95</v>
          </cell>
          <cell r="R104">
            <v>0.7</v>
          </cell>
          <cell r="S104">
            <v>0.8</v>
          </cell>
          <cell r="V104">
            <v>0.9</v>
          </cell>
          <cell r="W104">
            <v>0.95</v>
          </cell>
          <cell r="Z104">
            <v>0.92</v>
          </cell>
          <cell r="AA104">
            <v>0.95</v>
          </cell>
          <cell r="AD104">
            <v>15</v>
          </cell>
          <cell r="AE104">
            <v>16</v>
          </cell>
          <cell r="AH104">
            <v>0.7</v>
          </cell>
          <cell r="AI104">
            <v>0.85</v>
          </cell>
          <cell r="AL104">
            <v>1.0900000000000001</v>
          </cell>
          <cell r="AM104">
            <v>1.1399999999999999</v>
          </cell>
          <cell r="AP104">
            <v>263</v>
          </cell>
          <cell r="AQ104">
            <v>268</v>
          </cell>
          <cell r="BN104">
            <v>3</v>
          </cell>
        </row>
        <row r="105">
          <cell r="F105">
            <v>0.94</v>
          </cell>
          <cell r="G105">
            <v>1.06</v>
          </cell>
          <cell r="J105">
            <v>0.7</v>
          </cell>
          <cell r="K105">
            <v>0.8</v>
          </cell>
          <cell r="N105">
            <v>0.92</v>
          </cell>
          <cell r="O105">
            <v>0.95</v>
          </cell>
          <cell r="R105">
            <v>0.7</v>
          </cell>
          <cell r="S105">
            <v>0.8</v>
          </cell>
          <cell r="V105">
            <v>0.9</v>
          </cell>
          <cell r="W105">
            <v>0.95</v>
          </cell>
          <cell r="Z105">
            <v>0.92</v>
          </cell>
          <cell r="AA105">
            <v>0.95</v>
          </cell>
          <cell r="AD105">
            <v>15</v>
          </cell>
          <cell r="AE105">
            <v>16</v>
          </cell>
          <cell r="AH105">
            <v>0.7</v>
          </cell>
          <cell r="AI105">
            <v>0.85</v>
          </cell>
          <cell r="AL105">
            <v>1.0900000000000001</v>
          </cell>
          <cell r="AM105">
            <v>1.1399999999999999</v>
          </cell>
          <cell r="AP105">
            <v>263</v>
          </cell>
          <cell r="AQ105">
            <v>268</v>
          </cell>
          <cell r="BN105">
            <v>3</v>
          </cell>
        </row>
        <row r="106">
          <cell r="F106">
            <v>0.94</v>
          </cell>
          <cell r="G106">
            <v>1.06</v>
          </cell>
          <cell r="J106">
            <v>0.7</v>
          </cell>
          <cell r="K106">
            <v>0.8</v>
          </cell>
          <cell r="N106">
            <v>0.92</v>
          </cell>
          <cell r="O106">
            <v>0.95</v>
          </cell>
          <cell r="R106">
            <v>0.7</v>
          </cell>
          <cell r="S106">
            <v>0.8</v>
          </cell>
          <cell r="V106">
            <v>0.9</v>
          </cell>
          <cell r="W106">
            <v>0.95</v>
          </cell>
          <cell r="Z106">
            <v>0.92</v>
          </cell>
          <cell r="AA106">
            <v>0.95</v>
          </cell>
          <cell r="AD106">
            <v>15</v>
          </cell>
          <cell r="AE106">
            <v>16</v>
          </cell>
          <cell r="AH106">
            <v>0.7</v>
          </cell>
          <cell r="AI106">
            <v>0.85</v>
          </cell>
          <cell r="AL106">
            <v>1.0900000000000001</v>
          </cell>
          <cell r="AM106">
            <v>1.1399999999999999</v>
          </cell>
          <cell r="AP106">
            <v>263</v>
          </cell>
          <cell r="AQ106">
            <v>268</v>
          </cell>
          <cell r="BN106">
            <v>3</v>
          </cell>
        </row>
        <row r="107">
          <cell r="F107">
            <v>0.94</v>
          </cell>
          <cell r="G107">
            <v>1.06</v>
          </cell>
          <cell r="J107">
            <v>0.7</v>
          </cell>
          <cell r="K107">
            <v>0.8</v>
          </cell>
          <cell r="N107">
            <v>0.92</v>
          </cell>
          <cell r="O107">
            <v>0.95</v>
          </cell>
          <cell r="R107">
            <v>0.7</v>
          </cell>
          <cell r="S107">
            <v>0.8</v>
          </cell>
          <cell r="V107">
            <v>0.9</v>
          </cell>
          <cell r="W107">
            <v>0.95</v>
          </cell>
          <cell r="Z107">
            <v>0.92</v>
          </cell>
          <cell r="AA107">
            <v>0.95</v>
          </cell>
          <cell r="AD107">
            <v>15</v>
          </cell>
          <cell r="AE107">
            <v>16</v>
          </cell>
          <cell r="AH107">
            <v>0.7</v>
          </cell>
          <cell r="AI107">
            <v>0.85</v>
          </cell>
          <cell r="AL107">
            <v>1.0900000000000001</v>
          </cell>
          <cell r="AM107">
            <v>1.1399999999999999</v>
          </cell>
          <cell r="AP107">
            <v>263</v>
          </cell>
          <cell r="AQ107">
            <v>268</v>
          </cell>
          <cell r="BN107">
            <v>3</v>
          </cell>
        </row>
        <row r="108">
          <cell r="F108">
            <v>0.94</v>
          </cell>
          <cell r="G108">
            <v>1.06</v>
          </cell>
          <cell r="J108">
            <v>0.7</v>
          </cell>
          <cell r="K108">
            <v>0.8</v>
          </cell>
          <cell r="N108">
            <v>0.92</v>
          </cell>
          <cell r="O108">
            <v>0.95</v>
          </cell>
          <cell r="R108">
            <v>0.7</v>
          </cell>
          <cell r="S108">
            <v>0.8</v>
          </cell>
          <cell r="V108">
            <v>0.9</v>
          </cell>
          <cell r="W108">
            <v>0.95</v>
          </cell>
          <cell r="Z108">
            <v>0.92</v>
          </cell>
          <cell r="AA108">
            <v>0.95</v>
          </cell>
          <cell r="AD108">
            <v>15</v>
          </cell>
          <cell r="AE108">
            <v>16</v>
          </cell>
          <cell r="AH108">
            <v>0.7</v>
          </cell>
          <cell r="AI108">
            <v>0.85</v>
          </cell>
          <cell r="AL108">
            <v>1.0900000000000001</v>
          </cell>
          <cell r="AM108">
            <v>1.1399999999999999</v>
          </cell>
          <cell r="AP108">
            <v>263</v>
          </cell>
          <cell r="AQ108">
            <v>268</v>
          </cell>
          <cell r="BN108">
            <v>3</v>
          </cell>
        </row>
        <row r="109">
          <cell r="F109">
            <v>0.94</v>
          </cell>
          <cell r="G109">
            <v>1.06</v>
          </cell>
          <cell r="J109">
            <v>0.7</v>
          </cell>
          <cell r="K109">
            <v>0.8</v>
          </cell>
          <cell r="N109">
            <v>0.92</v>
          </cell>
          <cell r="O109">
            <v>0.95</v>
          </cell>
          <cell r="R109">
            <v>0.7</v>
          </cell>
          <cell r="S109">
            <v>0.8</v>
          </cell>
          <cell r="V109">
            <v>0.9</v>
          </cell>
          <cell r="W109">
            <v>0.95</v>
          </cell>
          <cell r="Z109">
            <v>0.92</v>
          </cell>
          <cell r="AA109">
            <v>0.95</v>
          </cell>
          <cell r="AD109">
            <v>15</v>
          </cell>
          <cell r="AE109">
            <v>16</v>
          </cell>
          <cell r="AH109">
            <v>0.7</v>
          </cell>
          <cell r="AI109">
            <v>0.85</v>
          </cell>
          <cell r="AL109">
            <v>1.0900000000000001</v>
          </cell>
          <cell r="AM109">
            <v>1.1399999999999999</v>
          </cell>
          <cell r="AP109">
            <v>263</v>
          </cell>
          <cell r="AQ109">
            <v>268</v>
          </cell>
          <cell r="BN109">
            <v>3</v>
          </cell>
        </row>
        <row r="110">
          <cell r="F110">
            <v>0.94</v>
          </cell>
          <cell r="G110">
            <v>1.06</v>
          </cell>
          <cell r="J110">
            <v>0.7</v>
          </cell>
          <cell r="K110">
            <v>0.8</v>
          </cell>
          <cell r="N110">
            <v>0.92</v>
          </cell>
          <cell r="O110">
            <v>0.95</v>
          </cell>
          <cell r="R110">
            <v>0.7</v>
          </cell>
          <cell r="S110">
            <v>0.8</v>
          </cell>
          <cell r="V110">
            <v>0.9</v>
          </cell>
          <cell r="W110">
            <v>0.95</v>
          </cell>
          <cell r="Z110">
            <v>0.92</v>
          </cell>
          <cell r="AA110">
            <v>0.95</v>
          </cell>
          <cell r="AD110">
            <v>15</v>
          </cell>
          <cell r="AE110">
            <v>16</v>
          </cell>
          <cell r="AH110">
            <v>0.7</v>
          </cell>
          <cell r="AI110">
            <v>0.85</v>
          </cell>
          <cell r="AL110">
            <v>1.0900000000000001</v>
          </cell>
          <cell r="AM110">
            <v>1.1399999999999999</v>
          </cell>
          <cell r="AP110">
            <v>263</v>
          </cell>
          <cell r="AQ110">
            <v>268</v>
          </cell>
          <cell r="BN110">
            <v>3</v>
          </cell>
        </row>
        <row r="111">
          <cell r="F111">
            <v>0.94</v>
          </cell>
          <cell r="G111">
            <v>1.06</v>
          </cell>
          <cell r="J111">
            <v>0.7</v>
          </cell>
          <cell r="K111">
            <v>0.8</v>
          </cell>
          <cell r="N111">
            <v>0.92</v>
          </cell>
          <cell r="O111">
            <v>0.95</v>
          </cell>
          <cell r="R111">
            <v>0.7</v>
          </cell>
          <cell r="S111">
            <v>0.8</v>
          </cell>
          <cell r="V111">
            <v>0.9</v>
          </cell>
          <cell r="W111">
            <v>0.95</v>
          </cell>
          <cell r="Z111">
            <v>0.92</v>
          </cell>
          <cell r="AA111">
            <v>0.95</v>
          </cell>
          <cell r="AD111">
            <v>15</v>
          </cell>
          <cell r="AE111">
            <v>16</v>
          </cell>
          <cell r="AH111">
            <v>0.7</v>
          </cell>
          <cell r="AI111">
            <v>0.85</v>
          </cell>
          <cell r="AL111">
            <v>1.0900000000000001</v>
          </cell>
          <cell r="AM111">
            <v>1.1399999999999999</v>
          </cell>
          <cell r="AP111">
            <v>263</v>
          </cell>
          <cell r="AQ111">
            <v>268</v>
          </cell>
          <cell r="BN111">
            <v>3</v>
          </cell>
        </row>
      </sheetData>
      <sheetData sheetId="31">
        <row r="30">
          <cell r="D30"/>
        </row>
      </sheetData>
      <sheetData sheetId="32">
        <row r="20">
          <cell r="D20"/>
        </row>
      </sheetData>
      <sheetData sheetId="33">
        <row r="23">
          <cell r="D23"/>
        </row>
      </sheetData>
      <sheetData sheetId="34" refreshError="1"/>
      <sheetData sheetId="3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no"/>
      <sheetName val="HISTORICO"/>
      <sheetName val="STATUS"/>
      <sheetName val="Plan1"/>
      <sheetName val="Plan1 (2)"/>
    </sheetNames>
    <sheetDataSet>
      <sheetData sheetId="0"/>
      <sheetData sheetId="1"/>
      <sheetData sheetId="2">
        <row r="1">
          <cell r="A1" t="str">
            <v>STATUS</v>
          </cell>
        </row>
        <row r="2">
          <cell r="A2" t="str">
            <v>faixas</v>
          </cell>
          <cell r="B2" t="str">
            <v>&lt;US$150k</v>
          </cell>
          <cell r="C2" t="str">
            <v>&lt;US$1.000k</v>
          </cell>
          <cell r="D2" t="str">
            <v>&lt;US$5.000k</v>
          </cell>
          <cell r="E2" t="str">
            <v>&lt;US$10.000k</v>
          </cell>
          <cell r="F2" t="str">
            <v>&gt;US$10.000k</v>
          </cell>
        </row>
        <row r="3">
          <cell r="A3">
            <v>0</v>
          </cell>
          <cell r="B3" t="str">
            <v>A iniciar</v>
          </cell>
          <cell r="C3" t="str">
            <v>A iniciar</v>
          </cell>
          <cell r="D3" t="str">
            <v>A iniciar</v>
          </cell>
          <cell r="E3" t="str">
            <v>A iniciar</v>
          </cell>
          <cell r="F3" t="str">
            <v>A iniciar</v>
          </cell>
          <cell r="G3" t="str">
            <v>Pedidos Emitidos com Atraso pela Engenharia</v>
          </cell>
        </row>
        <row r="4">
          <cell r="A4">
            <v>1</v>
          </cell>
          <cell r="B4" t="str">
            <v>Envio SDC</v>
          </cell>
          <cell r="C4" t="str">
            <v>Envio SDC</v>
          </cell>
          <cell r="D4" t="str">
            <v>Envio SDC</v>
          </cell>
          <cell r="E4" t="str">
            <v>Envio SDC</v>
          </cell>
          <cell r="F4" t="str">
            <v>Envio SDC</v>
          </cell>
          <cell r="G4" t="str">
            <v>Atraso no Envio da SDC</v>
          </cell>
        </row>
        <row r="5">
          <cell r="A5">
            <v>2</v>
          </cell>
          <cell r="B5" t="str">
            <v>Recto.Propostas</v>
          </cell>
          <cell r="C5" t="str">
            <v>Recto.Propostas</v>
          </cell>
          <cell r="D5" t="str">
            <v>Recto.Propostas</v>
          </cell>
          <cell r="E5" t="str">
            <v>Recto.Propostas</v>
          </cell>
          <cell r="F5" t="str">
            <v>Recto.Propostas</v>
          </cell>
          <cell r="G5" t="str">
            <v>Atraso no Recebimento de Proposta</v>
          </cell>
        </row>
        <row r="6">
          <cell r="A6">
            <v>3</v>
          </cell>
          <cell r="B6" t="str">
            <v>Análise Técnica</v>
          </cell>
          <cell r="C6" t="str">
            <v>Análise Técnica</v>
          </cell>
          <cell r="D6" t="str">
            <v>Análise Técnica</v>
          </cell>
          <cell r="E6" t="str">
            <v>Análise Técnica</v>
          </cell>
          <cell r="F6" t="str">
            <v>Análise Técnica</v>
          </cell>
          <cell r="G6" t="str">
            <v>Atraso no Parecer Técnico</v>
          </cell>
        </row>
        <row r="7">
          <cell r="A7">
            <v>4</v>
          </cell>
          <cell r="B7" t="str">
            <v>Negoc.comercial</v>
          </cell>
          <cell r="C7" t="str">
            <v>Negoc.comercial</v>
          </cell>
          <cell r="D7" t="str">
            <v>Negoc.comercial</v>
          </cell>
          <cell r="E7" t="str">
            <v>Negoc.comercial</v>
          </cell>
          <cell r="F7" t="str">
            <v>Negoc.comercial</v>
          </cell>
          <cell r="G7" t="str">
            <v>Atraso na Negociação</v>
          </cell>
        </row>
        <row r="8">
          <cell r="A8">
            <v>5</v>
          </cell>
          <cell r="B8" t="str">
            <v>Aprov.Usuário</v>
          </cell>
          <cell r="C8" t="str">
            <v>Aprov.Usuário</v>
          </cell>
          <cell r="D8" t="str">
            <v>Aprov.Usuário</v>
          </cell>
          <cell r="E8" t="str">
            <v>Aprov.Usuário</v>
          </cell>
          <cell r="F8" t="str">
            <v>Aprov.Usuário</v>
          </cell>
          <cell r="G8" t="str">
            <v>Atraso na Aprovação do usuário</v>
          </cell>
        </row>
        <row r="9">
          <cell r="A9">
            <v>6</v>
          </cell>
          <cell r="B9" t="str">
            <v>Relatório Homologação</v>
          </cell>
          <cell r="C9" t="str">
            <v>Relatório Homologação</v>
          </cell>
          <cell r="D9" t="str">
            <v>Relatório Homologação</v>
          </cell>
          <cell r="E9" t="str">
            <v>Relatório Homologação</v>
          </cell>
          <cell r="F9" t="str">
            <v>Relatório Homologação</v>
          </cell>
          <cell r="G9" t="str">
            <v>Atraso no Relatório de Julgamento</v>
          </cell>
        </row>
        <row r="10">
          <cell r="A10">
            <v>7</v>
          </cell>
          <cell r="B10" t="str">
            <v>AUT. Supervisor</v>
          </cell>
          <cell r="C10" t="str">
            <v>AUT. Supervisor</v>
          </cell>
          <cell r="D10" t="str">
            <v>AUT. Supervisor</v>
          </cell>
          <cell r="E10" t="str">
            <v>AUT. Supervisor</v>
          </cell>
          <cell r="F10" t="str">
            <v>AUT. Supervisor</v>
          </cell>
          <cell r="G10" t="str">
            <v>Atraso na Aprovação do supervisor</v>
          </cell>
        </row>
        <row r="11">
          <cell r="A11">
            <v>8</v>
          </cell>
          <cell r="B11" t="str">
            <v>Emitir Contrato</v>
          </cell>
          <cell r="C11" t="str">
            <v>AUT. GA</v>
          </cell>
          <cell r="D11" t="str">
            <v>AUT. GA</v>
          </cell>
          <cell r="E11" t="str">
            <v>AUT. GA</v>
          </cell>
          <cell r="F11" t="str">
            <v>AUT. GA</v>
          </cell>
          <cell r="G11" t="str">
            <v>Atraso na Aprovação GA</v>
          </cell>
        </row>
        <row r="12">
          <cell r="A12">
            <v>9</v>
          </cell>
          <cell r="B12" t="str">
            <v>Ass. Contrato</v>
          </cell>
          <cell r="C12" t="str">
            <v>Emitir Contrato</v>
          </cell>
          <cell r="D12" t="str">
            <v>AUT. GESUR</v>
          </cell>
          <cell r="E12" t="str">
            <v>AUT. GESUR</v>
          </cell>
          <cell r="F12" t="str">
            <v>AUT. GESUR</v>
          </cell>
          <cell r="G12" t="str">
            <v>Atraso na Aprovação GESUR</v>
          </cell>
        </row>
        <row r="13">
          <cell r="A13">
            <v>10</v>
          </cell>
          <cell r="C13" t="str">
            <v>Ass. Contrato</v>
          </cell>
          <cell r="D13" t="str">
            <v>Emitir Contrato</v>
          </cell>
          <cell r="E13" t="str">
            <v>AUT. DISC</v>
          </cell>
          <cell r="F13" t="str">
            <v>AUT. DISC</v>
          </cell>
          <cell r="G13" t="str">
            <v>Atraso na Aprovação DISC</v>
          </cell>
        </row>
        <row r="14">
          <cell r="A14">
            <v>11</v>
          </cell>
          <cell r="D14" t="str">
            <v>Ass. Contrato</v>
          </cell>
          <cell r="E14" t="str">
            <v>Emitir Contrato</v>
          </cell>
          <cell r="F14" t="str">
            <v>AUT. DECG/DDE</v>
          </cell>
          <cell r="G14" t="str">
            <v>Atraso na Aprovação DECG/DDE</v>
          </cell>
        </row>
        <row r="15">
          <cell r="A15">
            <v>12</v>
          </cell>
          <cell r="E15" t="str">
            <v>Ass. Contrato</v>
          </cell>
          <cell r="F15" t="str">
            <v>Emitir Contrato</v>
          </cell>
          <cell r="G15" t="str">
            <v>Atraso na Emissão do Contrato</v>
          </cell>
        </row>
        <row r="16">
          <cell r="A16">
            <v>13</v>
          </cell>
          <cell r="F16" t="str">
            <v>Ass. Contrato</v>
          </cell>
          <cell r="G16" t="str">
            <v>Atraso na Assinatura do Contrato</v>
          </cell>
        </row>
        <row r="17">
          <cell r="A17">
            <v>14</v>
          </cell>
          <cell r="B17" t="str">
            <v>ENCERRADO</v>
          </cell>
          <cell r="C17" t="str">
            <v>ENCERRADO</v>
          </cell>
          <cell r="D17" t="str">
            <v>ENCERRADO</v>
          </cell>
          <cell r="E17" t="str">
            <v>ENCERRADO</v>
          </cell>
          <cell r="F17" t="str">
            <v>ENCERRADO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ual"/>
      <sheetName val="Feriados"/>
      <sheetName val="Aniversarios"/>
    </sheetNames>
    <sheetDataSet>
      <sheetData sheetId="0">
        <row r="2">
          <cell r="AC2" t="b">
            <v>1</v>
          </cell>
        </row>
      </sheetData>
      <sheetData sheetId="1">
        <row r="4">
          <cell r="B4">
            <v>37987</v>
          </cell>
        </row>
        <row r="5">
          <cell r="B5">
            <v>38041</v>
          </cell>
        </row>
        <row r="6">
          <cell r="B6">
            <v>38086</v>
          </cell>
        </row>
        <row r="7">
          <cell r="B7">
            <v>38088</v>
          </cell>
        </row>
        <row r="8">
          <cell r="B8">
            <v>38098</v>
          </cell>
        </row>
        <row r="9">
          <cell r="B9">
            <v>38108</v>
          </cell>
        </row>
        <row r="10">
          <cell r="B10">
            <v>38148</v>
          </cell>
        </row>
        <row r="11">
          <cell r="B11">
            <v>38237</v>
          </cell>
        </row>
        <row r="12">
          <cell r="B12">
            <v>38272</v>
          </cell>
        </row>
        <row r="13">
          <cell r="B13">
            <v>38293</v>
          </cell>
        </row>
        <row r="14">
          <cell r="B14">
            <v>38306</v>
          </cell>
        </row>
        <row r="15">
          <cell r="B15">
            <v>38321</v>
          </cell>
        </row>
        <row r="16">
          <cell r="B16">
            <v>38346</v>
          </cell>
        </row>
        <row r="19">
          <cell r="B19">
            <v>38081</v>
          </cell>
        </row>
        <row r="20">
          <cell r="B20">
            <v>38087</v>
          </cell>
        </row>
        <row r="21">
          <cell r="B21">
            <v>38116</v>
          </cell>
        </row>
        <row r="22">
          <cell r="B22">
            <v>38150</v>
          </cell>
        </row>
        <row r="23">
          <cell r="B23">
            <v>38272</v>
          </cell>
        </row>
        <row r="24">
          <cell r="B24">
            <v>38207</v>
          </cell>
        </row>
      </sheetData>
      <sheetData sheetId="2">
        <row r="5">
          <cell r="B5">
            <v>38023</v>
          </cell>
        </row>
        <row r="6">
          <cell r="B6">
            <v>38039</v>
          </cell>
        </row>
        <row r="7">
          <cell r="B7">
            <v>38041</v>
          </cell>
        </row>
        <row r="8">
          <cell r="B8">
            <v>38042</v>
          </cell>
        </row>
        <row r="9">
          <cell r="B9">
            <v>38054</v>
          </cell>
        </row>
        <row r="10">
          <cell r="B10">
            <v>38056</v>
          </cell>
        </row>
        <row r="11">
          <cell r="B11">
            <v>38064</v>
          </cell>
        </row>
        <row r="12">
          <cell r="B12">
            <v>38080</v>
          </cell>
        </row>
        <row r="13">
          <cell r="B13">
            <v>38094</v>
          </cell>
        </row>
        <row r="14">
          <cell r="B14">
            <v>38100</v>
          </cell>
        </row>
        <row r="15">
          <cell r="B15">
            <v>38106</v>
          </cell>
        </row>
        <row r="16">
          <cell r="B16">
            <v>38118</v>
          </cell>
        </row>
        <row r="17">
          <cell r="B17">
            <v>38140</v>
          </cell>
        </row>
        <row r="18">
          <cell r="B18">
            <v>38143</v>
          </cell>
        </row>
        <row r="19">
          <cell r="B19">
            <v>38148</v>
          </cell>
        </row>
        <row r="20">
          <cell r="B20">
            <v>38159</v>
          </cell>
        </row>
        <row r="21">
          <cell r="B21">
            <v>38172</v>
          </cell>
        </row>
        <row r="22">
          <cell r="B22">
            <v>38188</v>
          </cell>
        </row>
        <row r="23">
          <cell r="B23">
            <v>38237</v>
          </cell>
        </row>
        <row r="24">
          <cell r="B24">
            <v>38249</v>
          </cell>
        </row>
        <row r="25">
          <cell r="B25">
            <v>38274</v>
          </cell>
        </row>
        <row r="26">
          <cell r="B26">
            <v>38279</v>
          </cell>
        </row>
        <row r="27">
          <cell r="B27">
            <v>38288</v>
          </cell>
        </row>
        <row r="28">
          <cell r="B28">
            <v>38289</v>
          </cell>
        </row>
        <row r="29">
          <cell r="B29">
            <v>38299</v>
          </cell>
        </row>
        <row r="30">
          <cell r="B30">
            <v>38300</v>
          </cell>
        </row>
        <row r="31">
          <cell r="B31">
            <v>38301</v>
          </cell>
        </row>
        <row r="32">
          <cell r="B32">
            <v>38314</v>
          </cell>
        </row>
        <row r="33">
          <cell r="B33">
            <v>38326</v>
          </cell>
        </row>
        <row r="34">
          <cell r="B34">
            <v>38333</v>
          </cell>
        </row>
        <row r="35">
          <cell r="B35">
            <v>38339</v>
          </cell>
        </row>
        <row r="36">
          <cell r="B36">
            <v>38342</v>
          </cell>
        </row>
        <row r="37">
          <cell r="B37">
            <v>38351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e"/>
      <sheetName val="HIS.TEN"/>
      <sheetName val="HIS.CONF"/>
      <sheetName val="Atu.Proj."/>
      <sheetName val="Cad.Proj."/>
      <sheetName val="RNK"/>
      <sheetName val="REF.RNK."/>
      <sheetName val="MENU.HIS"/>
      <sheetName val="MENU.TEN"/>
      <sheetName val="MENU.CONF"/>
      <sheetName val="INICIO"/>
      <sheetName val="REF.VAL."/>
      <sheetName val="AJUDA"/>
      <sheetName val="VISÃO"/>
      <sheetName val="VISÃO (2)"/>
      <sheetName val="Par."/>
      <sheetName val="Obs.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PESOS"/>
      <sheetName val="Input"/>
      <sheetName val="Comp.Valor"/>
      <sheetName val="Comp.HH"/>
      <sheetName val="GRAF."/>
      <sheetName val="Base.DIOI.Fert"/>
      <sheetName val="Base.DIOI.Log"/>
      <sheetName val="Base.DIOI.NFer"/>
      <sheetName val="Base.DIOI.Fer"/>
      <sheetName val="Base GU-E-313.Fert"/>
      <sheetName val="Base GU-E-313.Log"/>
      <sheetName val="Base GU-E-313.NFer"/>
      <sheetName val="Base GU-E-313.Fer"/>
      <sheetName val="Ref.Local"/>
      <sheetName val="CURVA 50% "/>
      <sheetName val="INCC"/>
      <sheetName val="Escalation GUE"/>
      <sheetName val="Escalation DIO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B3" t="str">
            <v>Ferrosos</v>
          </cell>
          <cell r="E3" t="str">
            <v>Haydon Marinho</v>
          </cell>
          <cell r="H3" t="str">
            <v>R$ (Reais)</v>
          </cell>
          <cell r="K3" t="str">
            <v>-----VALE-----</v>
          </cell>
          <cell r="N3" t="str">
            <v>FEL2</v>
          </cell>
        </row>
        <row r="4">
          <cell r="B4" t="str">
            <v>Não Ferrosos</v>
          </cell>
          <cell r="E4" t="str">
            <v>Igor Figueira</v>
          </cell>
          <cell r="H4" t="str">
            <v>US$ (Dólar)</v>
          </cell>
          <cell r="K4" t="str">
            <v>Camila Lima</v>
          </cell>
          <cell r="N4" t="str">
            <v>FEL3</v>
          </cell>
        </row>
        <row r="5">
          <cell r="B5" t="str">
            <v>Logística</v>
          </cell>
          <cell r="E5" t="str">
            <v>Luís Coelho</v>
          </cell>
          <cell r="H5" t="str">
            <v>€ (Euro)</v>
          </cell>
          <cell r="K5" t="str">
            <v>Eduardo Costa</v>
          </cell>
          <cell r="N5" t="str">
            <v>Construção</v>
          </cell>
        </row>
        <row r="6">
          <cell r="B6" t="str">
            <v>Fertilizante</v>
          </cell>
          <cell r="E6" t="str">
            <v>Marcio Calux</v>
          </cell>
          <cell r="K6" t="str">
            <v>Fohat Carvalho</v>
          </cell>
          <cell r="N6" t="str">
            <v>Concluído</v>
          </cell>
        </row>
        <row r="7">
          <cell r="K7" t="str">
            <v>Janaima Araújo</v>
          </cell>
        </row>
        <row r="8">
          <cell r="K8" t="str">
            <v>João Fernandes</v>
          </cell>
        </row>
        <row r="9">
          <cell r="K9" t="str">
            <v>Marcelo Silva</v>
          </cell>
        </row>
        <row r="10">
          <cell r="K10" t="str">
            <v>Otávio Mansur</v>
          </cell>
        </row>
        <row r="11">
          <cell r="K11" t="str">
            <v>Pedro Galvão</v>
          </cell>
        </row>
        <row r="12">
          <cell r="K12" t="str">
            <v>Tiago Galdino</v>
          </cell>
        </row>
        <row r="14">
          <cell r="K14" t="str">
            <v>-----RETA-----</v>
          </cell>
        </row>
        <row r="15">
          <cell r="K15" t="str">
            <v>Cardoso</v>
          </cell>
        </row>
        <row r="16">
          <cell r="K16" t="str">
            <v>Marchisotti</v>
          </cell>
        </row>
        <row r="17">
          <cell r="K17" t="str">
            <v>Raquel</v>
          </cell>
        </row>
        <row r="18">
          <cell r="K18" t="str">
            <v>Roberta</v>
          </cell>
        </row>
        <row r="19">
          <cell r="K19" t="str">
            <v>Thais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no"/>
      <sheetName val="Geral"/>
      <sheetName val="Previsão"/>
      <sheetName val="Fase"/>
      <sheetName val="Descrição Categorias"/>
      <sheetName val="Listas"/>
      <sheetName val="HISTORICO"/>
      <sheetName val="STATUS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Abraão Almeida</v>
          </cell>
        </row>
        <row r="3">
          <cell r="A3" t="str">
            <v>Bruno Silvestre</v>
          </cell>
        </row>
        <row r="4">
          <cell r="A4" t="str">
            <v>Divaldo Soares</v>
          </cell>
          <cell r="B4" t="str">
            <v>RDM</v>
          </cell>
        </row>
        <row r="5">
          <cell r="A5" t="str">
            <v>Francisco Assis</v>
          </cell>
          <cell r="B5" t="str">
            <v>FCA</v>
          </cell>
        </row>
        <row r="6">
          <cell r="A6" t="str">
            <v>Hildeth Falcão</v>
          </cell>
          <cell r="B6" t="str">
            <v>002</v>
          </cell>
        </row>
        <row r="7">
          <cell r="A7" t="str">
            <v>Janaína Bernardes</v>
          </cell>
          <cell r="B7" t="str">
            <v>CPBS</v>
          </cell>
        </row>
        <row r="8">
          <cell r="A8" t="str">
            <v>Josilma Nascimento</v>
          </cell>
          <cell r="B8" t="str">
            <v>035</v>
          </cell>
        </row>
        <row r="9">
          <cell r="A9" t="str">
            <v>Marcia Regina</v>
          </cell>
          <cell r="B9" t="str">
            <v>037</v>
          </cell>
        </row>
        <row r="10">
          <cell r="A10" t="str">
            <v>Patrícia Marques</v>
          </cell>
          <cell r="B10" t="str">
            <v>03B</v>
          </cell>
        </row>
        <row r="11">
          <cell r="A11" t="str">
            <v>Wesley Campelo</v>
          </cell>
          <cell r="B11" t="str">
            <v>03D</v>
          </cell>
        </row>
        <row r="12">
          <cell r="B12" t="str">
            <v>03H</v>
          </cell>
        </row>
        <row r="13">
          <cell r="B13" t="str">
            <v>03R</v>
          </cell>
        </row>
        <row r="14">
          <cell r="B14" t="str">
            <v>03V</v>
          </cell>
        </row>
        <row r="15">
          <cell r="B15" t="str">
            <v>03X</v>
          </cell>
        </row>
        <row r="16">
          <cell r="B16" t="str">
            <v>040</v>
          </cell>
        </row>
        <row r="17">
          <cell r="B17" t="str">
            <v>063</v>
          </cell>
        </row>
        <row r="18">
          <cell r="B18" t="str">
            <v>081</v>
          </cell>
        </row>
        <row r="19">
          <cell r="B19" t="str">
            <v>082</v>
          </cell>
        </row>
        <row r="20">
          <cell r="B20" t="str">
            <v>082</v>
          </cell>
        </row>
        <row r="21">
          <cell r="B21" t="str">
            <v>083</v>
          </cell>
        </row>
        <row r="22">
          <cell r="B22" t="str">
            <v>0A1</v>
          </cell>
        </row>
        <row r="23">
          <cell r="B23" t="str">
            <v>0A2</v>
          </cell>
        </row>
        <row r="24">
          <cell r="B24" t="str">
            <v>0AN</v>
          </cell>
        </row>
        <row r="25">
          <cell r="B25" t="str">
            <v>0B1</v>
          </cell>
        </row>
        <row r="26">
          <cell r="B26" t="str">
            <v>0B2</v>
          </cell>
        </row>
        <row r="27">
          <cell r="B27" t="str">
            <v>0BL</v>
          </cell>
        </row>
        <row r="28">
          <cell r="B28" t="str">
            <v>0BR</v>
          </cell>
        </row>
        <row r="29">
          <cell r="B29" t="str">
            <v>0C1</v>
          </cell>
        </row>
        <row r="30">
          <cell r="B30" t="str">
            <v>0C2</v>
          </cell>
        </row>
        <row r="31">
          <cell r="B31" t="str">
            <v>0C3</v>
          </cell>
        </row>
        <row r="32">
          <cell r="B32" t="str">
            <v>0CA</v>
          </cell>
        </row>
        <row r="33">
          <cell r="B33" t="str">
            <v>0D1</v>
          </cell>
        </row>
        <row r="34">
          <cell r="B34" t="str">
            <v>0DE</v>
          </cell>
        </row>
        <row r="35">
          <cell r="B35" t="str">
            <v>0E1</v>
          </cell>
        </row>
        <row r="36">
          <cell r="B36" t="str">
            <v>0ES</v>
          </cell>
        </row>
        <row r="37">
          <cell r="B37" t="str">
            <v xml:space="preserve">0F1 </v>
          </cell>
        </row>
        <row r="38">
          <cell r="B38" t="str">
            <v>0F2</v>
          </cell>
        </row>
        <row r="39">
          <cell r="B39" t="str">
            <v>0F4</v>
          </cell>
        </row>
        <row r="40">
          <cell r="B40" t="str">
            <v>0FZ</v>
          </cell>
        </row>
        <row r="41">
          <cell r="B41" t="str">
            <v>0G1</v>
          </cell>
        </row>
        <row r="42">
          <cell r="B42" t="str">
            <v>HIS</v>
          </cell>
        </row>
        <row r="43">
          <cell r="B43" t="str">
            <v>ITA</v>
          </cell>
        </row>
        <row r="44">
          <cell r="B44" t="str">
            <v>0J1</v>
          </cell>
        </row>
        <row r="45">
          <cell r="B45" t="str">
            <v>KOB</v>
          </cell>
        </row>
        <row r="46">
          <cell r="B46" t="str">
            <v>0M1</v>
          </cell>
        </row>
        <row r="47">
          <cell r="B47" t="str">
            <v>0M2</v>
          </cell>
        </row>
        <row r="48">
          <cell r="B48" t="str">
            <v>0M4</v>
          </cell>
        </row>
        <row r="49">
          <cell r="B49" t="str">
            <v>0M5</v>
          </cell>
        </row>
        <row r="50">
          <cell r="B50" t="str">
            <v>0O1</v>
          </cell>
        </row>
        <row r="51">
          <cell r="B51" t="str">
            <v>0O2</v>
          </cell>
        </row>
        <row r="52">
          <cell r="B52" t="str">
            <v>0P1</v>
          </cell>
        </row>
        <row r="53">
          <cell r="B53" t="str">
            <v>0PI</v>
          </cell>
        </row>
        <row r="54">
          <cell r="B54" t="str">
            <v>0R1</v>
          </cell>
        </row>
        <row r="55">
          <cell r="B55" t="str">
            <v>0S1</v>
          </cell>
        </row>
        <row r="56">
          <cell r="B56" t="str">
            <v>0S1</v>
          </cell>
        </row>
        <row r="57">
          <cell r="B57" t="str">
            <v>0SP</v>
          </cell>
        </row>
        <row r="58">
          <cell r="B58" t="str">
            <v>0T3</v>
          </cell>
        </row>
        <row r="59">
          <cell r="B59" t="str">
            <v>0T4</v>
          </cell>
        </row>
        <row r="60">
          <cell r="B60" t="str">
            <v>0U1</v>
          </cell>
        </row>
        <row r="61">
          <cell r="B61" t="str">
            <v>0U2</v>
          </cell>
        </row>
        <row r="62">
          <cell r="B62" t="str">
            <v>0V1</v>
          </cell>
        </row>
        <row r="63">
          <cell r="B63" t="str">
            <v>TVV</v>
          </cell>
        </row>
        <row r="64">
          <cell r="B64" t="str">
            <v>0W1</v>
          </cell>
        </row>
        <row r="65">
          <cell r="B65" t="str">
            <v xml:space="preserve">0X1 </v>
          </cell>
        </row>
        <row r="66">
          <cell r="B66" t="str">
            <v>0X3</v>
          </cell>
        </row>
        <row r="67">
          <cell r="B67" t="str">
            <v>0Y1</v>
          </cell>
        </row>
        <row r="68">
          <cell r="B68" t="str">
            <v>0Z1</v>
          </cell>
        </row>
        <row r="69">
          <cell r="B69" t="str">
            <v>NIB</v>
          </cell>
        </row>
        <row r="70">
          <cell r="B70" t="str">
            <v>CAD</v>
          </cell>
        </row>
        <row r="71">
          <cell r="B71" t="str">
            <v>CCP</v>
          </cell>
        </row>
        <row r="72">
          <cell r="B72" t="str">
            <v>DEC</v>
          </cell>
        </row>
        <row r="73">
          <cell r="B73" t="str">
            <v>DEI</v>
          </cell>
        </row>
        <row r="74">
          <cell r="B74" t="str">
            <v>FGC</v>
          </cell>
        </row>
        <row r="75">
          <cell r="B75" t="str">
            <v>FGM</v>
          </cell>
        </row>
        <row r="76">
          <cell r="B76" t="str">
            <v>ID1</v>
          </cell>
        </row>
        <row r="77">
          <cell r="B77" t="str">
            <v>IV1</v>
          </cell>
        </row>
        <row r="78">
          <cell r="B78" t="str">
            <v>PBR</v>
          </cell>
        </row>
        <row r="79">
          <cell r="B79" t="str">
            <v>PCA</v>
          </cell>
        </row>
        <row r="80">
          <cell r="B80" t="str">
            <v>PCK</v>
          </cell>
        </row>
        <row r="81">
          <cell r="B81" t="str">
            <v>PCR</v>
          </cell>
        </row>
        <row r="82">
          <cell r="B82" t="str">
            <v>PFJ</v>
          </cell>
        </row>
        <row r="83">
          <cell r="B83" t="str">
            <v>PM1</v>
          </cell>
        </row>
        <row r="84">
          <cell r="B84" t="str">
            <v>PM3</v>
          </cell>
        </row>
        <row r="85">
          <cell r="B85" t="str">
            <v>PMA</v>
          </cell>
        </row>
        <row r="86">
          <cell r="B86" t="str">
            <v>PP1</v>
          </cell>
        </row>
        <row r="87">
          <cell r="B87" t="str">
            <v>PP3</v>
          </cell>
        </row>
        <row r="88">
          <cell r="B88" t="str">
            <v>PPA</v>
          </cell>
        </row>
        <row r="89">
          <cell r="B89" t="str">
            <v>PPI</v>
          </cell>
        </row>
        <row r="90">
          <cell r="B90" t="str">
            <v>PPM</v>
          </cell>
        </row>
        <row r="91">
          <cell r="B91" t="str">
            <v>PSS</v>
          </cell>
        </row>
        <row r="92">
          <cell r="B92" t="str">
            <v>TIB</v>
          </cell>
        </row>
        <row r="93">
          <cell r="B93" t="str">
            <v>TPM</v>
          </cell>
        </row>
        <row r="94">
          <cell r="B94" t="str">
            <v>TSE</v>
          </cell>
        </row>
        <row r="95">
          <cell r="B95" t="str">
            <v>TTU</v>
          </cell>
        </row>
        <row r="96">
          <cell r="B96" t="str">
            <v>UHB</v>
          </cell>
        </row>
        <row r="97">
          <cell r="B97" t="str">
            <v>UIB</v>
          </cell>
        </row>
        <row r="98">
          <cell r="B98" t="str">
            <v>UKB</v>
          </cell>
        </row>
        <row r="99">
          <cell r="B99" t="str">
            <v>OP1</v>
          </cell>
        </row>
        <row r="100">
          <cell r="B100" t="str">
            <v>OP2</v>
          </cell>
        </row>
        <row r="101">
          <cell r="B101" t="str">
            <v>UNB</v>
          </cell>
        </row>
        <row r="102">
          <cell r="B102" t="str">
            <v>UTU</v>
          </cell>
        </row>
      </sheetData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INICIO (2)"/>
      <sheetName val="INICIO (3)"/>
      <sheetName val="Dados Históricos"/>
      <sheetName val="Calendar"/>
      <sheetName val="Feriados"/>
      <sheetName val="Prática - sáb ñ trabalhado"/>
      <sheetName val="Prática - sáb trabal"/>
      <sheetName val="CURVA 50% "/>
      <sheetName val="calculo curva"/>
      <sheetName val="bdados"/>
    </sheetNames>
    <sheetDataSet>
      <sheetData sheetId="0"/>
      <sheetData sheetId="1"/>
      <sheetData sheetId="2"/>
      <sheetData sheetId="3"/>
      <sheetData sheetId="4"/>
      <sheetData sheetId="5">
        <row r="5">
          <cell r="R5">
            <v>41275</v>
          </cell>
        </row>
        <row r="6">
          <cell r="R6">
            <v>41385</v>
          </cell>
        </row>
        <row r="7">
          <cell r="R7">
            <v>41395</v>
          </cell>
        </row>
        <row r="8">
          <cell r="R8">
            <v>41524</v>
          </cell>
        </row>
        <row r="9">
          <cell r="R9">
            <v>41559</v>
          </cell>
        </row>
        <row r="10">
          <cell r="R10">
            <v>41580</v>
          </cell>
        </row>
        <row r="11">
          <cell r="R11">
            <v>41593</v>
          </cell>
        </row>
        <row r="12">
          <cell r="R12">
            <v>0</v>
          </cell>
        </row>
        <row r="13">
          <cell r="R13">
            <v>41633</v>
          </cell>
        </row>
        <row r="14">
          <cell r="R14">
            <v>41640</v>
          </cell>
        </row>
        <row r="15">
          <cell r="R15">
            <v>41750</v>
          </cell>
        </row>
        <row r="16">
          <cell r="R16">
            <v>41760</v>
          </cell>
        </row>
        <row r="17">
          <cell r="R17">
            <v>41889</v>
          </cell>
        </row>
        <row r="18">
          <cell r="R18">
            <v>41924</v>
          </cell>
        </row>
        <row r="19">
          <cell r="R19">
            <v>41945</v>
          </cell>
        </row>
        <row r="20">
          <cell r="R20">
            <v>41958</v>
          </cell>
        </row>
        <row r="21">
          <cell r="R21">
            <v>41998</v>
          </cell>
        </row>
        <row r="22">
          <cell r="R22">
            <v>42005</v>
          </cell>
        </row>
        <row r="23">
          <cell r="R23">
            <v>42115</v>
          </cell>
        </row>
        <row r="24">
          <cell r="R24">
            <v>42125</v>
          </cell>
        </row>
        <row r="25">
          <cell r="R25">
            <v>42254</v>
          </cell>
        </row>
        <row r="26">
          <cell r="R26">
            <v>42289</v>
          </cell>
        </row>
        <row r="27">
          <cell r="R27">
            <v>42310</v>
          </cell>
        </row>
        <row r="28">
          <cell r="R28">
            <v>42323</v>
          </cell>
        </row>
        <row r="29">
          <cell r="R29">
            <v>42363</v>
          </cell>
        </row>
        <row r="30">
          <cell r="R30">
            <v>42370</v>
          </cell>
        </row>
        <row r="31">
          <cell r="R31">
            <v>42481</v>
          </cell>
        </row>
        <row r="32">
          <cell r="R32">
            <v>42491</v>
          </cell>
        </row>
        <row r="33">
          <cell r="R33">
            <v>42620</v>
          </cell>
        </row>
        <row r="34">
          <cell r="R34">
            <v>42655</v>
          </cell>
        </row>
        <row r="35">
          <cell r="R35">
            <v>42676</v>
          </cell>
        </row>
        <row r="36">
          <cell r="R36">
            <v>42689</v>
          </cell>
        </row>
        <row r="37">
          <cell r="R37">
            <v>42729</v>
          </cell>
        </row>
        <row r="38">
          <cell r="R38">
            <v>42736</v>
          </cell>
        </row>
        <row r="39">
          <cell r="R39">
            <v>42846</v>
          </cell>
        </row>
        <row r="40">
          <cell r="R40">
            <v>42901</v>
          </cell>
        </row>
        <row r="41">
          <cell r="R41">
            <v>42985</v>
          </cell>
        </row>
        <row r="42">
          <cell r="R42">
            <v>43020</v>
          </cell>
        </row>
        <row r="43">
          <cell r="R43">
            <v>43041</v>
          </cell>
        </row>
        <row r="44">
          <cell r="R44">
            <v>43054</v>
          </cell>
        </row>
        <row r="45">
          <cell r="R45">
            <v>43094</v>
          </cell>
        </row>
        <row r="46">
          <cell r="R46">
            <v>43101</v>
          </cell>
        </row>
        <row r="47">
          <cell r="R47">
            <v>43211</v>
          </cell>
        </row>
        <row r="48">
          <cell r="R48">
            <v>43221</v>
          </cell>
        </row>
        <row r="49">
          <cell r="R49">
            <v>43350</v>
          </cell>
        </row>
        <row r="50">
          <cell r="R50">
            <v>43385</v>
          </cell>
        </row>
        <row r="51">
          <cell r="R51">
            <v>43406</v>
          </cell>
        </row>
        <row r="52">
          <cell r="R52">
            <v>43419</v>
          </cell>
        </row>
        <row r="53">
          <cell r="R53">
            <v>43459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INICIO (2)"/>
      <sheetName val="INICIO (3)"/>
      <sheetName val="Dados Históricos"/>
      <sheetName val="Calendar"/>
      <sheetName val="Feriados"/>
      <sheetName val="Prática - sáb ñ trabalhado"/>
      <sheetName val="Prática - sáb trabal"/>
      <sheetName val="CURVA 50% "/>
      <sheetName val="calculo curva"/>
      <sheetName val="bdados"/>
      <sheetName val="login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C4" t="str">
            <v>&lt;&lt; 1 Turno - Sábado Não Trabalhado &gt;&gt;</v>
          </cell>
        </row>
        <row r="5">
          <cell r="C5" t="str">
            <v>SISORP - CALENDARIOS: 1T.SNT.ME  Montagem Eletromecânica</v>
          </cell>
        </row>
        <row r="6">
          <cell r="C6" t="str">
            <v>SISORP - CALENDARIOS: 1T.SNT.OC  Obras Civis</v>
          </cell>
        </row>
        <row r="7">
          <cell r="C7" t="str">
            <v>SISORP - CALENDARIOS: 1T.SNT.TC  Terraplenagem Corte</v>
          </cell>
        </row>
        <row r="8">
          <cell r="C8" t="str">
            <v>SISORP - CALENDARIOS: 1T.SNT.TA  Terraplenagem Aterro</v>
          </cell>
        </row>
        <row r="10">
          <cell r="C10" t="str">
            <v>&lt;&lt; 2 Turnos - Sábado Não Trabalhado &gt;&gt;</v>
          </cell>
        </row>
        <row r="11">
          <cell r="C11" t="str">
            <v>SISORP - CALENDARIOS: 2T.SNT.ME  Montagem Eletromecânica</v>
          </cell>
        </row>
        <row r="12">
          <cell r="C12" t="str">
            <v>SISORP - CALENDARIOS: 2T.SNT.OC  Obras Civis</v>
          </cell>
        </row>
        <row r="13">
          <cell r="C13" t="str">
            <v>SISORP - CALENDARIOS: 2T.SNT.TA  Terraplenagem Aterro</v>
          </cell>
        </row>
        <row r="14">
          <cell r="C14" t="str">
            <v>SISORP - CALENDARIOS: 2T.SNT.TC  Terraplenagem Corte</v>
          </cell>
        </row>
        <row r="16">
          <cell r="C16" t="str">
            <v>&lt;&lt; 3 Turnos - Sábado Não Trabalhado &gt;&gt;</v>
          </cell>
        </row>
        <row r="17">
          <cell r="C17" t="str">
            <v>SISORP - CALENDARIOS: 3T.SNT.ME  Montagem Eletromecânica</v>
          </cell>
        </row>
        <row r="18">
          <cell r="C18" t="str">
            <v>SISORP - CALENDARIOS: 3T.SNT.TA  Terraplenagem Aterro</v>
          </cell>
        </row>
        <row r="19">
          <cell r="C19" t="str">
            <v>SISORP - CALENDARIOS: 3T.SNT.TC  Terraplenagem Corte</v>
          </cell>
        </row>
        <row r="20">
          <cell r="C20" t="str">
            <v>SISORP - CALENDARIOS: 3T.SNT.OC  Obras Civis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INICIO (2)"/>
      <sheetName val="INICIO (3)"/>
      <sheetName val="Dados Históricos"/>
      <sheetName val="Calendar"/>
      <sheetName val="Feriados"/>
      <sheetName val="Prática - sáb ñ trabalhado"/>
      <sheetName val="Prática - sáb trabal"/>
      <sheetName val="CURVA 50% "/>
      <sheetName val="calculo curva"/>
      <sheetName val="bda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R5">
            <v>41275</v>
          </cell>
        </row>
        <row r="6">
          <cell r="R6">
            <v>41385</v>
          </cell>
        </row>
        <row r="7">
          <cell r="R7">
            <v>41395</v>
          </cell>
        </row>
        <row r="8">
          <cell r="R8">
            <v>41524</v>
          </cell>
        </row>
        <row r="9">
          <cell r="R9">
            <v>41559</v>
          </cell>
        </row>
        <row r="10">
          <cell r="R10">
            <v>41580</v>
          </cell>
        </row>
        <row r="11">
          <cell r="R11">
            <v>41593</v>
          </cell>
        </row>
        <row r="12">
          <cell r="R12">
            <v>0</v>
          </cell>
        </row>
        <row r="13">
          <cell r="R13">
            <v>41633</v>
          </cell>
        </row>
        <row r="14">
          <cell r="R14">
            <v>41640</v>
          </cell>
        </row>
        <row r="15">
          <cell r="R15">
            <v>41750</v>
          </cell>
        </row>
        <row r="16">
          <cell r="R16">
            <v>41760</v>
          </cell>
        </row>
        <row r="17">
          <cell r="R17">
            <v>41889</v>
          </cell>
        </row>
        <row r="18">
          <cell r="R18">
            <v>41924</v>
          </cell>
        </row>
        <row r="19">
          <cell r="R19">
            <v>41945</v>
          </cell>
        </row>
        <row r="20">
          <cell r="R20">
            <v>41958</v>
          </cell>
        </row>
        <row r="21">
          <cell r="R21">
            <v>41998</v>
          </cell>
        </row>
        <row r="22">
          <cell r="R22">
            <v>42005</v>
          </cell>
        </row>
        <row r="23">
          <cell r="R23">
            <v>42115</v>
          </cell>
        </row>
        <row r="24">
          <cell r="R24">
            <v>42125</v>
          </cell>
        </row>
        <row r="25">
          <cell r="R25">
            <v>42254</v>
          </cell>
        </row>
        <row r="26">
          <cell r="R26">
            <v>42289</v>
          </cell>
        </row>
        <row r="27">
          <cell r="R27">
            <v>42310</v>
          </cell>
        </row>
        <row r="28">
          <cell r="R28">
            <v>42323</v>
          </cell>
        </row>
        <row r="29">
          <cell r="R29">
            <v>42363</v>
          </cell>
        </row>
        <row r="30">
          <cell r="R30">
            <v>42370</v>
          </cell>
        </row>
        <row r="31">
          <cell r="R31">
            <v>42481</v>
          </cell>
        </row>
        <row r="32">
          <cell r="R32">
            <v>42491</v>
          </cell>
        </row>
        <row r="33">
          <cell r="R33">
            <v>42620</v>
          </cell>
        </row>
        <row r="34">
          <cell r="R34">
            <v>42655</v>
          </cell>
        </row>
        <row r="35">
          <cell r="R35">
            <v>42676</v>
          </cell>
        </row>
        <row r="36">
          <cell r="R36">
            <v>42689</v>
          </cell>
        </row>
        <row r="37">
          <cell r="R37">
            <v>42729</v>
          </cell>
        </row>
        <row r="38">
          <cell r="R38">
            <v>42736</v>
          </cell>
        </row>
        <row r="39">
          <cell r="R39">
            <v>42846</v>
          </cell>
        </row>
        <row r="40">
          <cell r="R40">
            <v>42901</v>
          </cell>
        </row>
        <row r="41">
          <cell r="R41">
            <v>42985</v>
          </cell>
        </row>
        <row r="42">
          <cell r="R42">
            <v>43020</v>
          </cell>
        </row>
        <row r="43">
          <cell r="R43">
            <v>43041</v>
          </cell>
        </row>
        <row r="44">
          <cell r="R44">
            <v>43054</v>
          </cell>
        </row>
        <row r="45">
          <cell r="R45">
            <v>43094</v>
          </cell>
        </row>
        <row r="46">
          <cell r="R46">
            <v>43101</v>
          </cell>
        </row>
        <row r="47">
          <cell r="R47">
            <v>43211</v>
          </cell>
        </row>
        <row r="48">
          <cell r="R48">
            <v>43221</v>
          </cell>
        </row>
        <row r="49">
          <cell r="R49">
            <v>43350</v>
          </cell>
        </row>
        <row r="50">
          <cell r="R50">
            <v>43385</v>
          </cell>
        </row>
        <row r="51">
          <cell r="R51">
            <v>43406</v>
          </cell>
        </row>
        <row r="52">
          <cell r="R52">
            <v>43419</v>
          </cell>
        </row>
        <row r="53">
          <cell r="R53">
            <v>43459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la_principal"/>
      <sheetName val="tela_principal (2)"/>
      <sheetName val="CONFIG"/>
      <sheetName val="DADOS"/>
      <sheetName val="Plan1"/>
      <sheetName val="Plan1 (2)"/>
      <sheetName val="Lista"/>
      <sheetName val="DADOS (2)"/>
      <sheetName val="1"/>
      <sheetName val="Plan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1">
          <cell r="B11" t="str">
            <v xml:space="preserve"> Argamassas Quartzolit Ltda</v>
          </cell>
        </row>
        <row r="12">
          <cell r="B12" t="str">
            <v>.Saint-Gobain Quartzolit</v>
          </cell>
        </row>
        <row r="13">
          <cell r="B13" t="str">
            <v>AACD</v>
          </cell>
        </row>
        <row r="14">
          <cell r="B14" t="str">
            <v>ABNT</v>
          </cell>
        </row>
        <row r="15">
          <cell r="B15" t="str">
            <v>Aço Minas Gerais -  Açominas</v>
          </cell>
        </row>
        <row r="16">
          <cell r="B16" t="str">
            <v>AEROPORTO SALGADO FILHO</v>
          </cell>
        </row>
        <row r="17">
          <cell r="B17" t="str">
            <v>AFB</v>
          </cell>
        </row>
        <row r="18">
          <cell r="B18" t="str">
            <v>AG Concessões</v>
          </cell>
        </row>
        <row r="19">
          <cell r="B19" t="str">
            <v>AGA S/A</v>
          </cell>
        </row>
        <row r="20">
          <cell r="B20" t="str">
            <v>Ahlstrom Equipamentos Ltda</v>
          </cell>
        </row>
        <row r="21">
          <cell r="B21" t="str">
            <v>Air Liquide Brasil S. ª</v>
          </cell>
        </row>
        <row r="22">
          <cell r="B22" t="str">
            <v>Air Liquide Brasil S. A .</v>
          </cell>
        </row>
        <row r="23">
          <cell r="B23" t="str">
            <v>Albras</v>
          </cell>
        </row>
        <row r="24">
          <cell r="B24" t="str">
            <v>ALBRAS-Alumínio Brasileiro SA</v>
          </cell>
        </row>
        <row r="25">
          <cell r="B25" t="str">
            <v>Alunorte</v>
          </cell>
        </row>
        <row r="26">
          <cell r="B26" t="str">
            <v>Alunorte - Alumina do Norte</v>
          </cell>
        </row>
        <row r="27">
          <cell r="B27" t="str">
            <v>Alunorte-Aluminado Brasil S/A</v>
          </cell>
        </row>
        <row r="28">
          <cell r="B28" t="str">
            <v>AMBRIEX</v>
          </cell>
        </row>
        <row r="29">
          <cell r="B29" t="str">
            <v>Andrade Valadares</v>
          </cell>
        </row>
        <row r="30">
          <cell r="B30" t="str">
            <v>Anglo Ferrous</v>
          </cell>
        </row>
        <row r="31">
          <cell r="B31" t="str">
            <v>Anglo Ferrous Brazil</v>
          </cell>
        </row>
        <row r="32">
          <cell r="B32" t="str">
            <v>ANGLO FERROUZ</v>
          </cell>
        </row>
        <row r="33">
          <cell r="B33" t="str">
            <v>Anglo Ferrouz - EB-II</v>
          </cell>
        </row>
        <row r="34">
          <cell r="B34" t="str">
            <v>Aracruz Celulose S/A</v>
          </cell>
        </row>
        <row r="35">
          <cell r="B35" t="str">
            <v>ARG</v>
          </cell>
        </row>
        <row r="36">
          <cell r="B36" t="str">
            <v>Argamassas Quartzolit</v>
          </cell>
        </row>
        <row r="37">
          <cell r="B37" t="str">
            <v>Argamassas Quartzolit Ltda</v>
          </cell>
        </row>
        <row r="38">
          <cell r="B38" t="str">
            <v>Arteb</v>
          </cell>
        </row>
        <row r="39">
          <cell r="B39" t="str">
            <v>ASTRANSP</v>
          </cell>
        </row>
        <row r="40">
          <cell r="B40" t="str">
            <v>Aterpa Engenharia</v>
          </cell>
        </row>
        <row r="41">
          <cell r="B41" t="str">
            <v>AUTOBAN</v>
          </cell>
        </row>
        <row r="42">
          <cell r="B42" t="str">
            <v>Balança Metalúrgica Caterina</v>
          </cell>
        </row>
        <row r="43">
          <cell r="B43" t="str">
            <v>BAMIN - Bahia Mineração Ltda</v>
          </cell>
        </row>
        <row r="44">
          <cell r="B44" t="str">
            <v>Bechtel</v>
          </cell>
        </row>
        <row r="45">
          <cell r="B45" t="str">
            <v>Bechtel do Brasil Construções</v>
          </cell>
        </row>
        <row r="46">
          <cell r="B46" t="str">
            <v>Belgo Mineira</v>
          </cell>
        </row>
        <row r="47">
          <cell r="B47" t="str">
            <v>Betim Diesel</v>
          </cell>
        </row>
        <row r="48">
          <cell r="B48" t="str">
            <v>BG Brasil</v>
          </cell>
        </row>
        <row r="49">
          <cell r="B49" t="str">
            <v>BG Brasil Ind. Alimentícias</v>
          </cell>
        </row>
        <row r="50">
          <cell r="B50" t="str">
            <v>BH Shopping</v>
          </cell>
        </row>
        <row r="51">
          <cell r="B51" t="str">
            <v>Brahma</v>
          </cell>
        </row>
        <row r="52">
          <cell r="B52" t="str">
            <v>Brahma - Juatuba / MG</v>
          </cell>
        </row>
        <row r="53">
          <cell r="B53" t="str">
            <v>Brahma Águas da Serra</v>
          </cell>
        </row>
        <row r="54">
          <cell r="B54" t="str">
            <v>Brahma Agudos</v>
          </cell>
        </row>
        <row r="55">
          <cell r="B55" t="str">
            <v>Brahma Camaçari</v>
          </cell>
        </row>
        <row r="56">
          <cell r="B56" t="str">
            <v>Brahma Jacareí</v>
          </cell>
        </row>
        <row r="57">
          <cell r="B57" t="str">
            <v>Brahma Juatuba</v>
          </cell>
        </row>
        <row r="58">
          <cell r="B58" t="str">
            <v>Brahma Mateus Leme</v>
          </cell>
        </row>
        <row r="59">
          <cell r="B59" t="str">
            <v>Brasilos S/A</v>
          </cell>
        </row>
        <row r="60">
          <cell r="B60" t="str">
            <v>BSF</v>
          </cell>
        </row>
        <row r="61">
          <cell r="B61" t="str">
            <v>BSF Engenharia LTDA</v>
          </cell>
        </row>
        <row r="62">
          <cell r="B62" t="str">
            <v>BV Steel - Ferrominas</v>
          </cell>
        </row>
        <row r="63">
          <cell r="B63" t="str">
            <v>C. Brasileira de Distribuição</v>
          </cell>
        </row>
        <row r="64">
          <cell r="B64" t="str">
            <v>Cabelauto Brasil</v>
          </cell>
        </row>
        <row r="65">
          <cell r="B65" t="str">
            <v>Cadam - Caulim da Amazônia S/A</v>
          </cell>
        </row>
        <row r="66">
          <cell r="B66" t="str">
            <v>Camargo Corrêa</v>
          </cell>
        </row>
        <row r="67">
          <cell r="B67" t="str">
            <v>Camargo Corrêa Cimentos S.A.</v>
          </cell>
        </row>
        <row r="68">
          <cell r="B68" t="str">
            <v>Camargo Corrêa Cimentos S/A</v>
          </cell>
        </row>
        <row r="69">
          <cell r="B69" t="str">
            <v>CAMARGO CÔRREA S/A</v>
          </cell>
        </row>
        <row r="70">
          <cell r="B70" t="str">
            <v>Camargo Correia Cimentos</v>
          </cell>
        </row>
        <row r="71">
          <cell r="B71" t="str">
            <v>CAMG</v>
          </cell>
        </row>
        <row r="72">
          <cell r="B72" t="str">
            <v>Cargill Agrícola S.A.</v>
          </cell>
        </row>
        <row r="73">
          <cell r="B73" t="str">
            <v>Casa de Saúde Santa Marcelina</v>
          </cell>
        </row>
        <row r="74">
          <cell r="B74" t="str">
            <v>CBA - Cia Brasileira Alumínio</v>
          </cell>
        </row>
        <row r="75">
          <cell r="B75" t="str">
            <v>CBD - Grupo Pão de Açúcar</v>
          </cell>
        </row>
        <row r="76">
          <cell r="B76" t="str">
            <v>CCCC</v>
          </cell>
        </row>
        <row r="77">
          <cell r="B77" t="str">
            <v>CCCC - Barro Alto  GO</v>
          </cell>
        </row>
        <row r="78">
          <cell r="B78" t="str">
            <v>CCCC - Barro Alto - GO</v>
          </cell>
        </row>
        <row r="79">
          <cell r="B79" t="str">
            <v>CCPR</v>
          </cell>
        </row>
        <row r="80">
          <cell r="B80" t="str">
            <v>CCPR - Itambé  - Sete Lagoas</v>
          </cell>
        </row>
        <row r="81">
          <cell r="B81" t="str">
            <v>CCPR - Itambé - Sete Lagoas</v>
          </cell>
        </row>
        <row r="82">
          <cell r="B82" t="str">
            <v>CCPR - Itambé Para de Minas</v>
          </cell>
        </row>
        <row r="83">
          <cell r="B83" t="str">
            <v>CCPR - Unidade Sete Lagoas</v>
          </cell>
        </row>
        <row r="84">
          <cell r="B84" t="str">
            <v>CCPR -Itambé Sete Lagoas</v>
          </cell>
        </row>
        <row r="85">
          <cell r="B85" t="str">
            <v>CDB - Grupo Pão de Açucar</v>
          </cell>
        </row>
        <row r="86">
          <cell r="B86" t="str">
            <v>CDB - Grupo Pão de Açúcar</v>
          </cell>
        </row>
        <row r="87">
          <cell r="B87" t="str">
            <v>CECRISA -Revest. Cerâmicos</v>
          </cell>
        </row>
        <row r="88">
          <cell r="B88" t="str">
            <v>CEMIG - Cia Energética  MG</v>
          </cell>
        </row>
        <row r="89">
          <cell r="B89" t="str">
            <v>CENIBRA</v>
          </cell>
        </row>
        <row r="90">
          <cell r="B90" t="str">
            <v>CENTER SHOPPING</v>
          </cell>
        </row>
        <row r="91">
          <cell r="B91" t="str">
            <v>Center Shopping - ARCOM</v>
          </cell>
        </row>
        <row r="92">
          <cell r="B92" t="str">
            <v>Cervejaria Astra S/A</v>
          </cell>
        </row>
        <row r="93">
          <cell r="B93" t="str">
            <v>Cervejaria Cintra</v>
          </cell>
        </row>
        <row r="94">
          <cell r="B94" t="str">
            <v>Cia Cervejaria BRAHMA</v>
          </cell>
        </row>
        <row r="95">
          <cell r="B95" t="str">
            <v>Cia Cervejaria Brahma S/A</v>
          </cell>
        </row>
        <row r="96">
          <cell r="B96" t="str">
            <v>CIA CIMENTO PORTLAND ITAU</v>
          </cell>
        </row>
        <row r="97">
          <cell r="B97" t="str">
            <v>Cia de Cimento Portland Itaú</v>
          </cell>
        </row>
        <row r="98">
          <cell r="B98" t="str">
            <v>Cia Energética de Minas Gerais</v>
          </cell>
        </row>
        <row r="99">
          <cell r="B99" t="str">
            <v>Cia Vale do Rio Doce</v>
          </cell>
        </row>
        <row r="100">
          <cell r="B100" t="str">
            <v>Cia. Cervejaria Brahma</v>
          </cell>
        </row>
        <row r="101">
          <cell r="B101" t="str">
            <v>Cia. Vale do Rio Doce</v>
          </cell>
        </row>
        <row r="102">
          <cell r="B102" t="str">
            <v>Cibié-MG</v>
          </cell>
        </row>
        <row r="103">
          <cell r="B103" t="str">
            <v>Cimento Tocantins</v>
          </cell>
        </row>
        <row r="104">
          <cell r="B104" t="str">
            <v>Cimento Tupy S.A.</v>
          </cell>
        </row>
        <row r="105">
          <cell r="B105" t="str">
            <v>CMC</v>
          </cell>
        </row>
        <row r="106">
          <cell r="B106" t="str">
            <v>CODEMIG</v>
          </cell>
        </row>
        <row r="107">
          <cell r="B107" t="str">
            <v>Cogefe / Barcas / COBRAPI</v>
          </cell>
        </row>
        <row r="108">
          <cell r="B108" t="str">
            <v>Cogefe Eng., Com. e Emp. Ltda</v>
          </cell>
        </row>
        <row r="109">
          <cell r="B109" t="str">
            <v>Cogefe Engenharia</v>
          </cell>
        </row>
        <row r="110">
          <cell r="B110" t="str">
            <v>Colauto Adesivos e Massas Ltda</v>
          </cell>
        </row>
        <row r="111">
          <cell r="B111" t="str">
            <v>Colégio Maristas</v>
          </cell>
        </row>
        <row r="112">
          <cell r="B112" t="str">
            <v>Companhia Cervejaria Brahma</v>
          </cell>
        </row>
        <row r="113">
          <cell r="B113" t="str">
            <v>Companhia Vale do Rio Doce</v>
          </cell>
        </row>
        <row r="114">
          <cell r="B114" t="str">
            <v>Cond. Edif. Resid. Caravelli</v>
          </cell>
        </row>
        <row r="115">
          <cell r="B115" t="str">
            <v>Cond. Edifício Renata Barbosa</v>
          </cell>
        </row>
        <row r="116">
          <cell r="B116" t="str">
            <v>Cond. Edifício Resid. Mayorca</v>
          </cell>
        </row>
        <row r="117">
          <cell r="B117" t="str">
            <v>Cond. Resid.  Morada do Sol</v>
          </cell>
        </row>
        <row r="118">
          <cell r="B118" t="str">
            <v>Cond. Resid. Edif. Monte Carlo</v>
          </cell>
        </row>
        <row r="119">
          <cell r="B119" t="str">
            <v>Cond. Resid. Mayorca</v>
          </cell>
        </row>
        <row r="120">
          <cell r="B120" t="str">
            <v>Cond. Resid. Morada do Sol</v>
          </cell>
        </row>
        <row r="121">
          <cell r="B121" t="str">
            <v>Cond. Resid. Saint Thiago</v>
          </cell>
        </row>
        <row r="122">
          <cell r="B122" t="str">
            <v>Cond. Resid. Santorini</v>
          </cell>
        </row>
        <row r="123">
          <cell r="B123" t="str">
            <v>Cond. Residencial Mayorca</v>
          </cell>
        </row>
        <row r="124">
          <cell r="B124" t="str">
            <v>Cond. Residencial Monte Carlo</v>
          </cell>
        </row>
        <row r="125">
          <cell r="B125" t="str">
            <v>Cond.Edifício Resid. Mayorca</v>
          </cell>
        </row>
        <row r="126">
          <cell r="B126" t="str">
            <v>CONDOM SOLAR DAS ESMERALDAS</v>
          </cell>
        </row>
        <row r="127">
          <cell r="B127" t="str">
            <v>Condom. Solar das Esmeraldas</v>
          </cell>
        </row>
        <row r="128">
          <cell r="B128" t="str">
            <v>Condomínio Res. Monte Carlo</v>
          </cell>
        </row>
        <row r="129">
          <cell r="B129" t="str">
            <v>Condominio Residencial Mayorca</v>
          </cell>
        </row>
        <row r="130">
          <cell r="B130" t="str">
            <v>Consórcio de Alum. Do Maranhão</v>
          </cell>
        </row>
        <row r="131">
          <cell r="B131" t="str">
            <v>CONSÓRCIO VALE DO AÇO</v>
          </cell>
        </row>
        <row r="132">
          <cell r="B132" t="str">
            <v>Construtora BH</v>
          </cell>
        </row>
        <row r="133">
          <cell r="B133" t="str">
            <v>Construtora Camargo Correia</v>
          </cell>
        </row>
        <row r="134">
          <cell r="B134" t="str">
            <v>Construtora Emccamp</v>
          </cell>
        </row>
        <row r="135">
          <cell r="B135" t="str">
            <v>Construtora Liderança</v>
          </cell>
        </row>
        <row r="136">
          <cell r="B136" t="str">
            <v>Construtora PARMA Ltda</v>
          </cell>
        </row>
        <row r="137">
          <cell r="B137" t="str">
            <v>Continental do Brasil</v>
          </cell>
        </row>
        <row r="138">
          <cell r="B138" t="str">
            <v>Cooperouro</v>
          </cell>
        </row>
        <row r="139">
          <cell r="B139" t="str">
            <v>COPASA</v>
          </cell>
        </row>
        <row r="140">
          <cell r="B140" t="str">
            <v>COPI - Cia Operadora Portuaria</v>
          </cell>
        </row>
        <row r="141">
          <cell r="B141" t="str">
            <v>COSIPA</v>
          </cell>
        </row>
        <row r="142">
          <cell r="B142" t="str">
            <v>CSN - CIA SIDERURGICA NACIONAL</v>
          </cell>
        </row>
        <row r="143">
          <cell r="B143" t="str">
            <v>CVRD</v>
          </cell>
        </row>
        <row r="144">
          <cell r="B144" t="str">
            <v>CVRD - Barragem do Pontal</v>
          </cell>
        </row>
        <row r="145">
          <cell r="B145" t="str">
            <v>CVRD - Carajás</v>
          </cell>
        </row>
        <row r="146">
          <cell r="B146" t="str">
            <v>CVRD - Cia Vale do Rio Doce</v>
          </cell>
        </row>
        <row r="147">
          <cell r="B147" t="str">
            <v>CVRD - Companhia Vale Rio Doce</v>
          </cell>
        </row>
        <row r="148">
          <cell r="B148" t="str">
            <v>CVRD - DIFS</v>
          </cell>
        </row>
        <row r="149">
          <cell r="B149" t="str">
            <v>CVRD - DISC</v>
          </cell>
        </row>
        <row r="150">
          <cell r="B150" t="str">
            <v>CVRD - MBP</v>
          </cell>
        </row>
        <row r="151">
          <cell r="B151" t="str">
            <v>CVRD - OSMG</v>
          </cell>
        </row>
        <row r="152">
          <cell r="B152" t="str">
            <v>CVRD / DIEP / GEPOP</v>
          </cell>
        </row>
        <row r="153">
          <cell r="B153" t="str">
            <v>CVRD / MBP</v>
          </cell>
        </row>
        <row r="154">
          <cell r="B154" t="str">
            <v>CVRD / Quadrem</v>
          </cell>
        </row>
        <row r="155">
          <cell r="B155" t="str">
            <v>CVRD -Cia Vale do Rio Doce</v>
          </cell>
        </row>
        <row r="156">
          <cell r="B156" t="str">
            <v>DAIDO Química</v>
          </cell>
        </row>
        <row r="157">
          <cell r="B157" t="str">
            <v>Degremont</v>
          </cell>
        </row>
        <row r="158">
          <cell r="B158" t="str">
            <v>DEOP</v>
          </cell>
        </row>
        <row r="159">
          <cell r="B159" t="str">
            <v>DEOP - Depto de obras públicas</v>
          </cell>
        </row>
        <row r="160">
          <cell r="B160" t="str">
            <v>DEOP - Depto Obras Públicas</v>
          </cell>
        </row>
        <row r="161">
          <cell r="B161" t="str">
            <v>DEOP - ENGESOLO</v>
          </cell>
        </row>
        <row r="162">
          <cell r="B162" t="str">
            <v>DEOP - MG</v>
          </cell>
        </row>
        <row r="163">
          <cell r="B163" t="str">
            <v>DEOP-MG</v>
          </cell>
        </row>
        <row r="164">
          <cell r="B164" t="str">
            <v>DER</v>
          </cell>
        </row>
        <row r="165">
          <cell r="B165" t="str">
            <v>DER - DEOP - SPA</v>
          </cell>
        </row>
        <row r="166">
          <cell r="B166" t="str">
            <v>DER / MG</v>
          </cell>
        </row>
        <row r="167">
          <cell r="B167" t="str">
            <v>Diamed  - Lagoa Santa</v>
          </cell>
        </row>
        <row r="168">
          <cell r="B168" t="str">
            <v>Diamed - Lagoa Santa</v>
          </cell>
        </row>
        <row r="169">
          <cell r="B169" t="str">
            <v>Diversos</v>
          </cell>
        </row>
        <row r="170">
          <cell r="B170" t="str">
            <v>EAS - Estaleiro Atlântico Sul</v>
          </cell>
        </row>
        <row r="171">
          <cell r="B171" t="str">
            <v>EBCT - Correios</v>
          </cell>
        </row>
        <row r="172">
          <cell r="B172" t="str">
            <v>ECT - Correios</v>
          </cell>
        </row>
        <row r="173">
          <cell r="B173" t="str">
            <v>Edifício Renata Barbosa</v>
          </cell>
        </row>
        <row r="174">
          <cell r="B174" t="str">
            <v>Edifício Residencial Caravelli</v>
          </cell>
        </row>
        <row r="175">
          <cell r="B175" t="str">
            <v>Edificio Residencial Santorini</v>
          </cell>
        </row>
        <row r="176">
          <cell r="B176" t="str">
            <v>Edifício Residencial Santorini</v>
          </cell>
        </row>
        <row r="177">
          <cell r="B177" t="str">
            <v>Elektro Eletricidade</v>
          </cell>
        </row>
        <row r="178">
          <cell r="B178" t="str">
            <v>Elektro Eletricidade e Serviço</v>
          </cell>
        </row>
        <row r="179">
          <cell r="B179" t="str">
            <v>Embratel</v>
          </cell>
        </row>
        <row r="180">
          <cell r="B180" t="str">
            <v>EMPA</v>
          </cell>
        </row>
        <row r="181">
          <cell r="B181" t="str">
            <v>Eng. Geotecnia e fundações Ltd</v>
          </cell>
        </row>
        <row r="182">
          <cell r="B182" t="str">
            <v>Epave Construtora</v>
          </cell>
        </row>
        <row r="183">
          <cell r="B183" t="str">
            <v>Estado do Tocantins</v>
          </cell>
        </row>
        <row r="184">
          <cell r="B184" t="str">
            <v>ESTALEIRO ATLÂNTICO SUL</v>
          </cell>
        </row>
        <row r="185">
          <cell r="B185" t="str">
            <v>Europlastic da Amazônia Ltda</v>
          </cell>
        </row>
        <row r="186">
          <cell r="B186" t="str">
            <v>Faculdade Milton Campos</v>
          </cell>
        </row>
        <row r="187">
          <cell r="B187" t="str">
            <v>Falkenstein Projekmanagement</v>
          </cell>
        </row>
        <row r="188">
          <cell r="B188" t="str">
            <v>Ferrovia Centro Atlântica S/A</v>
          </cell>
        </row>
        <row r="189">
          <cell r="B189" t="str">
            <v>Fiat</v>
          </cell>
        </row>
        <row r="190">
          <cell r="B190" t="str">
            <v>Fiat Automóveis S/A</v>
          </cell>
        </row>
        <row r="191">
          <cell r="B191" t="str">
            <v>FIAT ENGINEERING DO BRASIL</v>
          </cell>
        </row>
        <row r="192">
          <cell r="B192" t="str">
            <v>FIATENGENEERING DO BRASIL</v>
          </cell>
        </row>
        <row r="193">
          <cell r="B193" t="str">
            <v>FIATIENGINEERING do Brasil</v>
          </cell>
        </row>
        <row r="194">
          <cell r="B194" t="str">
            <v>FIDENS</v>
          </cell>
        </row>
        <row r="195">
          <cell r="B195" t="str">
            <v>Fidens Engenharia</v>
          </cell>
        </row>
        <row r="196">
          <cell r="B196" t="str">
            <v>Fosfértil / Cons. CC - Promon</v>
          </cell>
        </row>
        <row r="197">
          <cell r="B197" t="str">
            <v>Fundação Dom Cabral</v>
          </cell>
        </row>
        <row r="198">
          <cell r="B198" t="str">
            <v>Fundação Sidertube</v>
          </cell>
        </row>
        <row r="199">
          <cell r="B199" t="str">
            <v>FUNDEP</v>
          </cell>
        </row>
        <row r="200">
          <cell r="B200" t="str">
            <v>FUNDEP - Fund. Des. Pesquisa</v>
          </cell>
        </row>
        <row r="201">
          <cell r="B201" t="str">
            <v>FUNDEP - UFMG</v>
          </cell>
        </row>
        <row r="202">
          <cell r="B202" t="str">
            <v>Fundep - UFMG - FAE</v>
          </cell>
        </row>
        <row r="203">
          <cell r="B203" t="str">
            <v>GALVÃO ENGENHARIA</v>
          </cell>
        </row>
        <row r="204">
          <cell r="B204" t="str">
            <v>GASBOL</v>
          </cell>
        </row>
        <row r="205">
          <cell r="B205" t="str">
            <v>Generalli Refrigerantes</v>
          </cell>
        </row>
        <row r="206">
          <cell r="B206" t="str">
            <v>GEORADAR</v>
          </cell>
        </row>
        <row r="207">
          <cell r="B207" t="str">
            <v>GERDAU</v>
          </cell>
        </row>
        <row r="208">
          <cell r="B208" t="str">
            <v>Gerdau - São Paulo</v>
          </cell>
        </row>
        <row r="209">
          <cell r="B209" t="str">
            <v>GERDAU / Laminação de Planos</v>
          </cell>
        </row>
        <row r="210">
          <cell r="B210" t="str">
            <v>Gerdau Açominas</v>
          </cell>
        </row>
        <row r="211">
          <cell r="B211" t="str">
            <v>Global Bank / CEMIG</v>
          </cell>
        </row>
        <row r="212">
          <cell r="B212" t="str">
            <v>Gobal Bank / CEMIG</v>
          </cell>
        </row>
        <row r="213">
          <cell r="B213" t="str">
            <v>Gol Transportes Aereos S/A</v>
          </cell>
        </row>
        <row r="214">
          <cell r="B214" t="str">
            <v>Goodyer do Brasil</v>
          </cell>
        </row>
        <row r="215">
          <cell r="B215" t="str">
            <v>GOPO</v>
          </cell>
        </row>
        <row r="216">
          <cell r="B216" t="str">
            <v>GR PECUÁRIA</v>
          </cell>
        </row>
        <row r="217">
          <cell r="B217" t="str">
            <v>Great Adventure</v>
          </cell>
        </row>
        <row r="218">
          <cell r="B218" t="str">
            <v>GRUPO PITÁGORAS</v>
          </cell>
        </row>
        <row r="219">
          <cell r="B219" t="str">
            <v>Guimar Engenharia</v>
          </cell>
        </row>
        <row r="220">
          <cell r="B220" t="str">
            <v>GUSA NORDESTE</v>
          </cell>
        </row>
        <row r="221">
          <cell r="B221" t="str">
            <v>GUSA NORDESTE S/A</v>
          </cell>
        </row>
        <row r="222">
          <cell r="B222" t="str">
            <v>Gustavo Penna Arquitetos</v>
          </cell>
        </row>
        <row r="223">
          <cell r="B223" t="str">
            <v>HAP Engenharia</v>
          </cell>
        </row>
        <row r="224">
          <cell r="B224" t="str">
            <v>Hipolabor Farmacêutica Ltda</v>
          </cell>
        </row>
        <row r="225">
          <cell r="B225" t="str">
            <v>Hochtief</v>
          </cell>
        </row>
        <row r="226">
          <cell r="B226" t="str">
            <v>Hospital Frau Center</v>
          </cell>
        </row>
        <row r="227">
          <cell r="B227" t="str">
            <v>Hospital Santa Rita de Cássia</v>
          </cell>
        </row>
        <row r="228">
          <cell r="B228" t="str">
            <v>ICEC - Ind. Construção</v>
          </cell>
        </row>
        <row r="229">
          <cell r="B229" t="str">
            <v>INFRAERO</v>
          </cell>
        </row>
        <row r="230">
          <cell r="B230" t="str">
            <v>Instituto Nacional de Câncer</v>
          </cell>
        </row>
        <row r="231">
          <cell r="B231" t="str">
            <v>Intarco Projetos e Cons. S/C</v>
          </cell>
        </row>
        <row r="232">
          <cell r="B232" t="str">
            <v>Integral Engenharia</v>
          </cell>
        </row>
        <row r="233">
          <cell r="B233" t="str">
            <v>Integral Engenharia LTDA</v>
          </cell>
        </row>
        <row r="234">
          <cell r="B234" t="str">
            <v>Intermall</v>
          </cell>
        </row>
        <row r="235">
          <cell r="B235" t="str">
            <v>Inylbla</v>
          </cell>
        </row>
        <row r="236">
          <cell r="B236" t="str">
            <v>IRB - Brasil Resseguros S.A.</v>
          </cell>
        </row>
        <row r="237">
          <cell r="B237" t="str">
            <v>Isomonte</v>
          </cell>
        </row>
        <row r="238">
          <cell r="B238" t="str">
            <v>Itaú Power Shopping</v>
          </cell>
        </row>
        <row r="239">
          <cell r="B239" t="str">
            <v>Jaguara Emp. Imobiliários</v>
          </cell>
        </row>
        <row r="240">
          <cell r="B240" t="str">
            <v>Jaguara Empreendimentos Imob.</v>
          </cell>
        </row>
        <row r="241">
          <cell r="B241" t="str">
            <v>Jô Vasconcelos</v>
          </cell>
        </row>
        <row r="242">
          <cell r="B242" t="str">
            <v>JOSAPAR</v>
          </cell>
        </row>
        <row r="243">
          <cell r="B243" t="str">
            <v>Juaguara Empreendimentos Imob.</v>
          </cell>
        </row>
        <row r="244">
          <cell r="B244" t="str">
            <v>Junta Comercial de Minas Gerai</v>
          </cell>
        </row>
        <row r="245">
          <cell r="B245" t="str">
            <v>Junta Comercial Minas Gerais</v>
          </cell>
        </row>
        <row r="246">
          <cell r="B246" t="str">
            <v>Kawasaki do Brasil</v>
          </cell>
        </row>
        <row r="247">
          <cell r="B247" t="str">
            <v>Kemira Chemicals</v>
          </cell>
        </row>
        <row r="248">
          <cell r="B248" t="str">
            <v>Kobrasco</v>
          </cell>
        </row>
        <row r="249">
          <cell r="B249" t="str">
            <v>KTM Administ. E Engenharia</v>
          </cell>
        </row>
        <row r="250">
          <cell r="B250" t="str">
            <v>KTM Admnist. E Engenharia</v>
          </cell>
        </row>
        <row r="251">
          <cell r="B251" t="str">
            <v>Lafarge Brasil</v>
          </cell>
        </row>
        <row r="252">
          <cell r="B252" t="str">
            <v>Lafarge Cimentos</v>
          </cell>
        </row>
        <row r="253">
          <cell r="B253" t="str">
            <v>Latasa</v>
          </cell>
        </row>
        <row r="254">
          <cell r="B254" t="str">
            <v>Libe Construtora</v>
          </cell>
        </row>
        <row r="255">
          <cell r="B255" t="str">
            <v>LIBE Construtora LTDA</v>
          </cell>
        </row>
        <row r="256">
          <cell r="B256" t="str">
            <v>LIBE CONTRUTORA LTDA</v>
          </cell>
        </row>
        <row r="257">
          <cell r="B257" t="str">
            <v>LIBE ENGENHARIA LTDA</v>
          </cell>
        </row>
        <row r="258">
          <cell r="B258" t="str">
            <v>Líder Táxi Aéreo</v>
          </cell>
        </row>
        <row r="259">
          <cell r="B259" t="str">
            <v>Luiz Carlos Frias</v>
          </cell>
        </row>
        <row r="260">
          <cell r="B260" t="str">
            <v>Manesmann</v>
          </cell>
        </row>
        <row r="261">
          <cell r="B261" t="str">
            <v>Maria de Fátima</v>
          </cell>
        </row>
        <row r="262">
          <cell r="B262" t="str">
            <v>Maria Verônica de Oliveira</v>
          </cell>
        </row>
        <row r="263">
          <cell r="B263" t="str">
            <v>Mascarenhas Barbosa Roscoe</v>
          </cell>
        </row>
        <row r="264">
          <cell r="B264" t="str">
            <v>MBP - CVRD</v>
          </cell>
        </row>
        <row r="265">
          <cell r="B265" t="str">
            <v>MBP-Miner. Bauxita Paragominas</v>
          </cell>
        </row>
        <row r="266">
          <cell r="B266" t="str">
            <v>MBR</v>
          </cell>
        </row>
        <row r="267">
          <cell r="B267" t="str">
            <v>MBR - Min. Brasil. Reunidas</v>
          </cell>
        </row>
        <row r="268">
          <cell r="B268" t="str">
            <v>MBR - Minerações Brasileiras</v>
          </cell>
        </row>
        <row r="269">
          <cell r="B269" t="str">
            <v>MBR Min. Brasil. Reunidas</v>
          </cell>
        </row>
        <row r="270">
          <cell r="B270" t="str">
            <v>MBR Minerações Brasileiras Reu</v>
          </cell>
        </row>
        <row r="271">
          <cell r="B271" t="str">
            <v>MBR Minerações Nacionais Reuni</v>
          </cell>
        </row>
        <row r="272">
          <cell r="B272" t="str">
            <v>Medina Constr. Empreend. Ltda</v>
          </cell>
        </row>
        <row r="273">
          <cell r="B273" t="str">
            <v>Mendes Júnior</v>
          </cell>
        </row>
        <row r="274">
          <cell r="B274" t="str">
            <v>Mendes Junior e EMSA</v>
          </cell>
        </row>
        <row r="275">
          <cell r="B275" t="str">
            <v>Mendes Júnior e EMSA</v>
          </cell>
        </row>
        <row r="276">
          <cell r="B276" t="str">
            <v>Mercado Central</v>
          </cell>
        </row>
        <row r="277">
          <cell r="B277" t="str">
            <v>Metalúrgica Caterina</v>
          </cell>
        </row>
        <row r="278">
          <cell r="B278" t="str">
            <v>Mina de Bauxita Paragominas</v>
          </cell>
        </row>
        <row r="279">
          <cell r="B279" t="str">
            <v>Mineração Bauxita Paragominas</v>
          </cell>
        </row>
        <row r="280">
          <cell r="B280" t="str">
            <v>Mineração Rio do Norte</v>
          </cell>
        </row>
        <row r="281">
          <cell r="B281" t="str">
            <v>Mineração Rio do Norte - MRN</v>
          </cell>
        </row>
        <row r="282">
          <cell r="B282" t="str">
            <v>Mineração Serra da Fortaleza</v>
          </cell>
        </row>
        <row r="283">
          <cell r="B283" t="str">
            <v>Mineração Serra do Sossego</v>
          </cell>
        </row>
        <row r="284">
          <cell r="B284" t="str">
            <v>Mineração Vera Cruz</v>
          </cell>
        </row>
        <row r="285">
          <cell r="B285" t="str">
            <v>Mitsubishy Ideary Industries</v>
          </cell>
        </row>
        <row r="286">
          <cell r="B286" t="str">
            <v>MMX Mineração e Metálicos S.A.</v>
          </cell>
        </row>
        <row r="287">
          <cell r="B287" t="str">
            <v>Moinho Pacifico Ind. Com. Ltda</v>
          </cell>
        </row>
        <row r="288">
          <cell r="B288" t="str">
            <v>Moinhos Vera Cruz</v>
          </cell>
        </row>
        <row r="289">
          <cell r="B289" t="str">
            <v>MPBA-Min. Pedra Branca Amapar</v>
          </cell>
        </row>
        <row r="290">
          <cell r="B290" t="str">
            <v>MRN - Mineração Rio do Norte</v>
          </cell>
        </row>
        <row r="291">
          <cell r="B291" t="str">
            <v>NEUMAN &amp; ESSER</v>
          </cell>
        </row>
        <row r="292">
          <cell r="B292" t="str">
            <v>Nokia Mobile Phones Inc.</v>
          </cell>
        </row>
        <row r="293">
          <cell r="B293" t="str">
            <v>NST-Terminais e Logística</v>
          </cell>
        </row>
        <row r="294">
          <cell r="B294" t="str">
            <v>O GLOBO</v>
          </cell>
        </row>
        <row r="295">
          <cell r="B295" t="str">
            <v>Org. Educacional João XXIII</v>
          </cell>
        </row>
        <row r="296">
          <cell r="B296" t="str">
            <v>OSEMG</v>
          </cell>
        </row>
        <row r="297">
          <cell r="B297" t="str">
            <v>P|etrobrás - REFAP</v>
          </cell>
        </row>
        <row r="298">
          <cell r="B298" t="str">
            <v>Paranasa</v>
          </cell>
        </row>
        <row r="299">
          <cell r="B299" t="str">
            <v>Paranasa Eng. e Comércio</v>
          </cell>
        </row>
        <row r="300">
          <cell r="B300" t="str">
            <v>Paranasa Engenharia e Comercio</v>
          </cell>
        </row>
        <row r="301">
          <cell r="B301" t="str">
            <v>PEPSI-COLA ENGARRAFADORA LTDA</v>
          </cell>
        </row>
        <row r="302">
          <cell r="B302" t="str">
            <v>Perdigão Agroindustrial</v>
          </cell>
        </row>
        <row r="303">
          <cell r="B303" t="str">
            <v>Petrobras</v>
          </cell>
        </row>
        <row r="304">
          <cell r="B304" t="str">
            <v>PETROBRÁS - REDUC</v>
          </cell>
        </row>
        <row r="305">
          <cell r="B305" t="str">
            <v>Petrobrás - REDUC - RJ</v>
          </cell>
        </row>
        <row r="306">
          <cell r="B306" t="str">
            <v>PETROBRAS - REFAP</v>
          </cell>
        </row>
        <row r="307">
          <cell r="B307" t="str">
            <v>Petrobrás - REFAP</v>
          </cell>
        </row>
        <row r="308">
          <cell r="B308" t="str">
            <v>Petrobrás - REGAP</v>
          </cell>
        </row>
        <row r="309">
          <cell r="B309" t="str">
            <v>Petrobrás REDUC</v>
          </cell>
        </row>
        <row r="310">
          <cell r="B310" t="str">
            <v>Petrobrás REFAP</v>
          </cell>
        </row>
        <row r="311">
          <cell r="B311" t="str">
            <v>PHILIPS</v>
          </cell>
        </row>
        <row r="312">
          <cell r="B312" t="str">
            <v>PIER 21 Cultura e Lazer</v>
          </cell>
        </row>
        <row r="313">
          <cell r="B313" t="str">
            <v>Planar S/A Engenharia e Equip.</v>
          </cell>
        </row>
        <row r="314">
          <cell r="B314" t="str">
            <v>PLANEX / COPASA</v>
          </cell>
        </row>
        <row r="315">
          <cell r="B315" t="str">
            <v>Planex S/A</v>
          </cell>
        </row>
        <row r="316">
          <cell r="B316" t="str">
            <v>Plascar</v>
          </cell>
        </row>
        <row r="317">
          <cell r="B317" t="str">
            <v>Plascar Industria e Comércio</v>
          </cell>
        </row>
        <row r="318">
          <cell r="B318" t="str">
            <v>Play Center</v>
          </cell>
        </row>
        <row r="319">
          <cell r="B319" t="str">
            <v>Polenghi Ind. Alimentícias</v>
          </cell>
        </row>
        <row r="320">
          <cell r="B320" t="str">
            <v>POLO</v>
          </cell>
        </row>
        <row r="321">
          <cell r="B321" t="str">
            <v>Polo Ind. E Comércio</v>
          </cell>
        </row>
        <row r="322">
          <cell r="B322" t="str">
            <v>Polo Industria e Comercio</v>
          </cell>
        </row>
        <row r="323">
          <cell r="B323" t="str">
            <v>Polo Indústria e Comércio</v>
          </cell>
        </row>
        <row r="324">
          <cell r="B324" t="str">
            <v>Pólo Indústria e Comércio</v>
          </cell>
        </row>
        <row r="325">
          <cell r="B325" t="str">
            <v>Polo Indústria e Comércio Ltda</v>
          </cell>
        </row>
        <row r="326">
          <cell r="B326" t="str">
            <v>Polyprom</v>
          </cell>
        </row>
        <row r="327">
          <cell r="B327" t="str">
            <v>Prefeitura de Belo Horizonte</v>
          </cell>
        </row>
        <row r="328">
          <cell r="B328" t="str">
            <v>Prefeitura Munic. Linhares</v>
          </cell>
        </row>
        <row r="329">
          <cell r="B329" t="str">
            <v>QUARTZOLIT</v>
          </cell>
        </row>
        <row r="330">
          <cell r="B330" t="str">
            <v>Quartzolit - Weber</v>
          </cell>
        </row>
        <row r="331">
          <cell r="B331" t="str">
            <v>QUARTZOLIT VIAMÃO</v>
          </cell>
        </row>
        <row r="332">
          <cell r="B332" t="str">
            <v>Quartzolit Weber</v>
          </cell>
        </row>
        <row r="333">
          <cell r="B333" t="str">
            <v>REFAP</v>
          </cell>
        </row>
        <row r="334">
          <cell r="B334" t="str">
            <v>REFRIGER.  MINAS GERAIS</v>
          </cell>
        </row>
        <row r="335">
          <cell r="B335" t="str">
            <v>Reta</v>
          </cell>
        </row>
        <row r="336">
          <cell r="B336" t="str">
            <v>Reta Engeharia</v>
          </cell>
        </row>
        <row r="337">
          <cell r="B337" t="str">
            <v>Reta Engenharia</v>
          </cell>
        </row>
        <row r="338">
          <cell r="B338" t="str">
            <v>Reta Engenharia Ltda</v>
          </cell>
        </row>
        <row r="339">
          <cell r="B339" t="str">
            <v>Rio Branco Alimentos (Pif Paf)</v>
          </cell>
        </row>
        <row r="340">
          <cell r="B340" t="str">
            <v>Rio Capim Caulim S/A</v>
          </cell>
        </row>
        <row r="341">
          <cell r="B341" t="str">
            <v>Rio de janeiro Sucos</v>
          </cell>
        </row>
        <row r="342">
          <cell r="B342" t="str">
            <v>RIO GRANDE ENGENHARIA</v>
          </cell>
        </row>
        <row r="343">
          <cell r="B343" t="str">
            <v>Rio Paracatu Mineração</v>
          </cell>
        </row>
        <row r="344">
          <cell r="B344" t="str">
            <v>Riocell</v>
          </cell>
        </row>
        <row r="345">
          <cell r="B345" t="str">
            <v>SAAE</v>
          </cell>
        </row>
        <row r="346">
          <cell r="B346" t="str">
            <v>Saint Gobain Quartzolit</v>
          </cell>
        </row>
        <row r="347">
          <cell r="B347" t="str">
            <v>Saint-Gobain Mat. Ceramicos</v>
          </cell>
        </row>
        <row r="348">
          <cell r="B348" t="str">
            <v>Saint-Gobain Quartzolit</v>
          </cell>
        </row>
        <row r="349">
          <cell r="B349" t="str">
            <v>Saint-Gobain Quartzolit Ltda</v>
          </cell>
        </row>
        <row r="350">
          <cell r="B350" t="str">
            <v>Samarco</v>
          </cell>
        </row>
        <row r="351">
          <cell r="B351" t="str">
            <v>Samarco Mineração</v>
          </cell>
        </row>
        <row r="352">
          <cell r="B352" t="str">
            <v>Sanasa</v>
          </cell>
        </row>
        <row r="353">
          <cell r="B353" t="str">
            <v>SANCLA</v>
          </cell>
        </row>
        <row r="354">
          <cell r="B354" t="str">
            <v>Santa Bárbara</v>
          </cell>
        </row>
        <row r="355">
          <cell r="B355" t="str">
            <v>Santa Bárbara / BSF</v>
          </cell>
        </row>
        <row r="356">
          <cell r="B356" t="str">
            <v>Santa Bárbara Engenharia</v>
          </cell>
        </row>
        <row r="357">
          <cell r="B357" t="str">
            <v>Santa Barbara Engenharia S/A</v>
          </cell>
        </row>
        <row r="358">
          <cell r="B358" t="str">
            <v>Santa Casa</v>
          </cell>
        </row>
        <row r="359">
          <cell r="B359" t="str">
            <v>SANT-GOBAIN QUARTZOLIT</v>
          </cell>
        </row>
        <row r="360">
          <cell r="B360" t="str">
            <v>SBESA</v>
          </cell>
        </row>
        <row r="361">
          <cell r="B361" t="str">
            <v>Schincariol</v>
          </cell>
        </row>
        <row r="362">
          <cell r="B362" t="str">
            <v>Schulz America Latina</v>
          </cell>
        </row>
        <row r="363">
          <cell r="B363" t="str">
            <v>SCOMURBE</v>
          </cell>
        </row>
        <row r="364">
          <cell r="B364" t="str">
            <v>Senai</v>
          </cell>
        </row>
        <row r="365">
          <cell r="B365" t="str">
            <v>SEPLANTEC / CONDER</v>
          </cell>
        </row>
        <row r="366">
          <cell r="B366" t="str">
            <v>SERVIER DO BRASIL</v>
          </cell>
        </row>
        <row r="367">
          <cell r="B367" t="str">
            <v>SESC - RJ</v>
          </cell>
        </row>
        <row r="368">
          <cell r="B368" t="str">
            <v>SESC -Serviço Social  Comércio</v>
          </cell>
        </row>
        <row r="369">
          <cell r="B369" t="str">
            <v>Setal Construções</v>
          </cell>
        </row>
        <row r="370">
          <cell r="B370" t="str">
            <v>SGS - GEOSOL</v>
          </cell>
        </row>
        <row r="371">
          <cell r="B371" t="str">
            <v>Siderúrgia Riograndense</v>
          </cell>
        </row>
        <row r="372">
          <cell r="B372" t="str">
            <v>Siemens VAI Metais Technol.</v>
          </cell>
        </row>
        <row r="373">
          <cell r="B373" t="str">
            <v>Simape Projetos e Engenharia</v>
          </cell>
        </row>
        <row r="374">
          <cell r="B374" t="str">
            <v>SINDUSCON</v>
          </cell>
        </row>
        <row r="375">
          <cell r="B375" t="str">
            <v>Sisa do Brasil</v>
          </cell>
        </row>
        <row r="376">
          <cell r="B376" t="str">
            <v>Smithkline  Beecham</v>
          </cell>
        </row>
        <row r="377">
          <cell r="B377" t="str">
            <v>Smithkline Beecham</v>
          </cell>
        </row>
        <row r="378">
          <cell r="B378" t="str">
            <v>SMS - DEMAG</v>
          </cell>
        </row>
        <row r="379">
          <cell r="B379" t="str">
            <v>Sogefi</v>
          </cell>
        </row>
        <row r="380">
          <cell r="B380" t="str">
            <v>SOGEFI Minas</v>
          </cell>
        </row>
        <row r="381">
          <cell r="B381" t="str">
            <v>Solução Engenharia</v>
          </cell>
        </row>
        <row r="382">
          <cell r="B382" t="str">
            <v>Sucos Mais</v>
          </cell>
        </row>
        <row r="383">
          <cell r="B383" t="str">
            <v>SUDECAP</v>
          </cell>
        </row>
        <row r="384">
          <cell r="B384" t="str">
            <v>Super Center e Sam's Club</v>
          </cell>
        </row>
        <row r="385">
          <cell r="B385" t="str">
            <v>Techint</v>
          </cell>
        </row>
        <row r="386">
          <cell r="B386" t="str">
            <v>Techint S/A</v>
          </cell>
        </row>
        <row r="387">
          <cell r="B387" t="str">
            <v>Tecnoval Laminados Plásticos</v>
          </cell>
        </row>
        <row r="388">
          <cell r="B388" t="str">
            <v>Telemig Celular</v>
          </cell>
        </row>
        <row r="389">
          <cell r="B389" t="str">
            <v>Thomson Tube Componentes - BH</v>
          </cell>
        </row>
        <row r="390">
          <cell r="B390" t="str">
            <v>TJMG</v>
          </cell>
        </row>
        <row r="391">
          <cell r="B391" t="str">
            <v>TRANSPETRO</v>
          </cell>
        </row>
        <row r="392">
          <cell r="B392" t="str">
            <v>TRIÂNGULO DO SOL</v>
          </cell>
        </row>
        <row r="393">
          <cell r="B393" t="str">
            <v>Tribunal de Contas</v>
          </cell>
        </row>
        <row r="394">
          <cell r="B394" t="str">
            <v>Tribunal de Justiça</v>
          </cell>
        </row>
        <row r="395">
          <cell r="B395" t="str">
            <v>Tribunal de Justiça - MG</v>
          </cell>
        </row>
        <row r="396">
          <cell r="B396" t="str">
            <v>Tribunal de Justiça de MG</v>
          </cell>
        </row>
        <row r="397">
          <cell r="B397" t="str">
            <v>TRIDIMENSIONAL</v>
          </cell>
        </row>
        <row r="398">
          <cell r="B398" t="str">
            <v>Turner Birmann</v>
          </cell>
        </row>
        <row r="399">
          <cell r="B399" t="str">
            <v>U &amp; M - Mineração e Construção</v>
          </cell>
        </row>
        <row r="400">
          <cell r="B400" t="str">
            <v>UBEC</v>
          </cell>
        </row>
        <row r="401">
          <cell r="B401" t="str">
            <v>UBEE</v>
          </cell>
        </row>
        <row r="402">
          <cell r="B402" t="str">
            <v>UFMG</v>
          </cell>
        </row>
        <row r="403">
          <cell r="B403" t="str">
            <v>Usimimas</v>
          </cell>
        </row>
        <row r="404">
          <cell r="B404" t="str">
            <v>Usiminas</v>
          </cell>
        </row>
        <row r="405">
          <cell r="B405" t="str">
            <v>USIPARTS</v>
          </cell>
        </row>
        <row r="406">
          <cell r="B406" t="str">
            <v>VAIMS</v>
          </cell>
        </row>
        <row r="407">
          <cell r="B407" t="str">
            <v>VALE</v>
          </cell>
        </row>
        <row r="408">
          <cell r="B408" t="str">
            <v>VALE - DINE</v>
          </cell>
        </row>
        <row r="409">
          <cell r="B409" t="str">
            <v>VALE - DIOS</v>
          </cell>
        </row>
        <row r="410">
          <cell r="B410" t="str">
            <v>VALE - DIPC</v>
          </cell>
        </row>
        <row r="411">
          <cell r="B411" t="str">
            <v>VALE - DISU</v>
          </cell>
        </row>
        <row r="412">
          <cell r="B412" t="str">
            <v>Vale - GEEPP</v>
          </cell>
        </row>
        <row r="413">
          <cell r="B413" t="str">
            <v>VALE - SMSA</v>
          </cell>
        </row>
        <row r="414">
          <cell r="B414" t="str">
            <v>VALE / DISP</v>
          </cell>
        </row>
        <row r="415">
          <cell r="B415" t="str">
            <v>VALE / OSEMG</v>
          </cell>
        </row>
        <row r="416">
          <cell r="B416" t="str">
            <v>VALE / SMSA</v>
          </cell>
        </row>
        <row r="417">
          <cell r="B417" t="str">
            <v>Vale do Rio Doce</v>
          </cell>
        </row>
        <row r="418">
          <cell r="B418" t="str">
            <v>Vale do Sereno</v>
          </cell>
        </row>
        <row r="419">
          <cell r="B419" t="str">
            <v>VALE FERTILIZANTES</v>
          </cell>
        </row>
        <row r="420">
          <cell r="B420" t="str">
            <v>VALE/ FV</v>
          </cell>
        </row>
        <row r="421">
          <cell r="B421" t="str">
            <v>VALE/OSEMG</v>
          </cell>
        </row>
        <row r="422">
          <cell r="B422" t="str">
            <v>Vallourec &amp; Sumitomo</v>
          </cell>
        </row>
        <row r="423">
          <cell r="B423" t="str">
            <v>Vallourec Mannesmann</v>
          </cell>
        </row>
        <row r="424">
          <cell r="B424" t="str">
            <v>Valoriza Engenharia Ltda</v>
          </cell>
        </row>
        <row r="425">
          <cell r="B425" t="str">
            <v>Veracel</v>
          </cell>
        </row>
        <row r="426">
          <cell r="B426" t="str">
            <v>Vetrotex</v>
          </cell>
        </row>
        <row r="427">
          <cell r="B427" t="str">
            <v>Visiontech Medical Optics</v>
          </cell>
        </row>
        <row r="428">
          <cell r="B428" t="str">
            <v>VSB</v>
          </cell>
        </row>
        <row r="429">
          <cell r="B429" t="str">
            <v>VSB - VALLOUREC &amp; SUMITOMO</v>
          </cell>
        </row>
        <row r="430">
          <cell r="B430" t="str">
            <v>WARTSILA FINLAND OY</v>
          </cell>
        </row>
        <row r="431">
          <cell r="B431" t="str">
            <v>Weber Quartzolit</v>
          </cell>
        </row>
        <row r="432">
          <cell r="B432" t="str">
            <v>WTORRE</v>
          </cell>
        </row>
        <row r="433">
          <cell r="B433" t="str">
            <v>Wtorre  Engenharia</v>
          </cell>
        </row>
        <row r="434">
          <cell r="B434" t="str">
            <v>WTORRE Engenharia</v>
          </cell>
        </row>
        <row r="435">
          <cell r="B435" t="str">
            <v>Zanini Indústria e  Com. Ltda</v>
          </cell>
        </row>
        <row r="436">
          <cell r="B436" t="str">
            <v>Zaraplast S.A.</v>
          </cell>
        </row>
      </sheetData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ão"/>
      <sheetName val="INICIO"/>
      <sheetName val="INICIO (2)"/>
      <sheetName val="INICIO (3)"/>
      <sheetName val="CHUVAS"/>
      <sheetName val="INMET"/>
      <sheetName val="Dados Históricos"/>
      <sheetName val="Calendar"/>
      <sheetName val="Feriados"/>
      <sheetName val="Prática - sáb ñ trabalhado"/>
      <sheetName val="Prática - sáb trabal"/>
      <sheetName val="CURVA 50% "/>
      <sheetName val="calculo curva"/>
      <sheetName val="bdados"/>
      <sheetName val="login"/>
      <sheetName val="Plan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7">
          <cell r="B17" t="str">
            <v>DOM</v>
          </cell>
        </row>
      </sheetData>
      <sheetData sheetId="8">
        <row r="5">
          <cell r="R5">
            <v>42005</v>
          </cell>
        </row>
        <row r="6">
          <cell r="R6">
            <v>42115</v>
          </cell>
        </row>
        <row r="7">
          <cell r="R7">
            <v>42125</v>
          </cell>
        </row>
        <row r="8">
          <cell r="R8">
            <v>42254</v>
          </cell>
        </row>
        <row r="9">
          <cell r="R9">
            <v>42289</v>
          </cell>
        </row>
        <row r="10">
          <cell r="R10">
            <v>42310</v>
          </cell>
        </row>
        <row r="11">
          <cell r="R11">
            <v>42323</v>
          </cell>
        </row>
        <row r="12">
          <cell r="R12">
            <v>0</v>
          </cell>
        </row>
        <row r="13">
          <cell r="R13">
            <v>42363</v>
          </cell>
        </row>
        <row r="14">
          <cell r="R14">
            <v>42370</v>
          </cell>
        </row>
        <row r="15">
          <cell r="R15">
            <v>42481</v>
          </cell>
        </row>
        <row r="16">
          <cell r="R16">
            <v>42491</v>
          </cell>
        </row>
        <row r="17">
          <cell r="R17">
            <v>42620</v>
          </cell>
        </row>
        <row r="18">
          <cell r="R18">
            <v>42655</v>
          </cell>
        </row>
        <row r="19">
          <cell r="R19">
            <v>42676</v>
          </cell>
        </row>
        <row r="20">
          <cell r="R20">
            <v>42689</v>
          </cell>
        </row>
        <row r="21">
          <cell r="R21">
            <v>42729</v>
          </cell>
        </row>
        <row r="22">
          <cell r="R22">
            <v>42736</v>
          </cell>
        </row>
        <row r="23">
          <cell r="R23">
            <v>42846</v>
          </cell>
        </row>
        <row r="24">
          <cell r="R24">
            <v>42856</v>
          </cell>
        </row>
        <row r="25">
          <cell r="R25">
            <v>42985</v>
          </cell>
        </row>
        <row r="26">
          <cell r="R26">
            <v>43020</v>
          </cell>
        </row>
        <row r="27">
          <cell r="R27">
            <v>43041</v>
          </cell>
        </row>
        <row r="28">
          <cell r="R28">
            <v>43054</v>
          </cell>
        </row>
        <row r="29">
          <cell r="R29">
            <v>43094</v>
          </cell>
        </row>
        <row r="30">
          <cell r="R30">
            <v>43101</v>
          </cell>
        </row>
        <row r="31">
          <cell r="R31">
            <v>43211</v>
          </cell>
        </row>
        <row r="32">
          <cell r="R32">
            <v>43221</v>
          </cell>
        </row>
        <row r="33">
          <cell r="R33">
            <v>43350</v>
          </cell>
        </row>
        <row r="34">
          <cell r="R34">
            <v>43385</v>
          </cell>
        </row>
        <row r="35">
          <cell r="R35">
            <v>43406</v>
          </cell>
        </row>
        <row r="36">
          <cell r="R36">
            <v>43419</v>
          </cell>
        </row>
        <row r="37">
          <cell r="R37">
            <v>43459</v>
          </cell>
        </row>
        <row r="38">
          <cell r="R38">
            <v>43466</v>
          </cell>
        </row>
        <row r="39">
          <cell r="R39">
            <v>43576</v>
          </cell>
        </row>
        <row r="40">
          <cell r="R40">
            <v>43636</v>
          </cell>
        </row>
        <row r="41">
          <cell r="R41">
            <v>43715</v>
          </cell>
        </row>
        <row r="42">
          <cell r="R42">
            <v>43750</v>
          </cell>
        </row>
        <row r="43">
          <cell r="R43">
            <v>43771</v>
          </cell>
        </row>
        <row r="44">
          <cell r="R44">
            <v>43784</v>
          </cell>
        </row>
        <row r="45">
          <cell r="R45">
            <v>43824</v>
          </cell>
        </row>
        <row r="46">
          <cell r="R46">
            <v>43831</v>
          </cell>
        </row>
        <row r="47">
          <cell r="R47">
            <v>43942</v>
          </cell>
        </row>
        <row r="48">
          <cell r="R48">
            <v>43952</v>
          </cell>
        </row>
        <row r="49">
          <cell r="R49">
            <v>44081</v>
          </cell>
        </row>
        <row r="50">
          <cell r="R50">
            <v>44116</v>
          </cell>
        </row>
        <row r="51">
          <cell r="R51">
            <v>44137</v>
          </cell>
        </row>
        <row r="52">
          <cell r="R52">
            <v>44150</v>
          </cell>
        </row>
        <row r="53">
          <cell r="R53">
            <v>44190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46789-9631-410D-958F-B63118084168}">
  <dimension ref="B1:J47"/>
  <sheetViews>
    <sheetView view="pageBreakPreview" zoomScale="90" zoomScaleNormal="85" zoomScaleSheetLayoutView="90" workbookViewId="0">
      <selection activeCell="E2" sqref="E2:J5"/>
    </sheetView>
  </sheetViews>
  <sheetFormatPr defaultRowHeight="12.75" x14ac:dyDescent="0.2"/>
  <cols>
    <col min="1" max="1" width="0.85546875" customWidth="1"/>
    <col min="2" max="2" width="19.7109375" style="38" customWidth="1"/>
    <col min="3" max="3" width="12.5703125" customWidth="1"/>
    <col min="4" max="4" width="67.85546875" bestFit="1" customWidth="1"/>
    <col min="5" max="5" width="7.140625" bestFit="1" customWidth="1"/>
    <col min="6" max="6" width="14.42578125" bestFit="1" customWidth="1"/>
    <col min="7" max="7" width="21.5703125" bestFit="1" customWidth="1"/>
    <col min="8" max="8" width="20.140625" bestFit="1" customWidth="1"/>
    <col min="9" max="9" width="19.85546875" customWidth="1"/>
    <col min="10" max="10" width="19.5703125" customWidth="1"/>
    <col min="11" max="11" width="10.5703125" bestFit="1" customWidth="1"/>
  </cols>
  <sheetData>
    <row r="1" spans="2:10" ht="8.25" customHeight="1" x14ac:dyDescent="0.2"/>
    <row r="2" spans="2:10" ht="18.75" x14ac:dyDescent="0.3">
      <c r="B2" s="58" t="s">
        <v>83</v>
      </c>
      <c r="C2" s="59"/>
      <c r="D2" s="59"/>
      <c r="E2" s="53" t="s">
        <v>86</v>
      </c>
      <c r="F2" s="54"/>
      <c r="G2" s="54"/>
      <c r="H2" s="54"/>
      <c r="I2" s="54"/>
      <c r="J2" s="55"/>
    </row>
    <row r="3" spans="2:10" ht="15.75" x14ac:dyDescent="0.25">
      <c r="B3" s="60" t="s">
        <v>0</v>
      </c>
      <c r="C3" s="61"/>
      <c r="D3" s="61"/>
      <c r="E3" s="56"/>
      <c r="F3" s="56"/>
      <c r="G3" s="56"/>
      <c r="H3" s="56"/>
      <c r="I3" s="56"/>
      <c r="J3" s="57"/>
    </row>
    <row r="4" spans="2:10" ht="15.75" x14ac:dyDescent="0.25">
      <c r="B4" s="60" t="s">
        <v>1</v>
      </c>
      <c r="C4" s="61"/>
      <c r="D4" s="61"/>
      <c r="E4" s="56"/>
      <c r="F4" s="56"/>
      <c r="G4" s="56"/>
      <c r="H4" s="56"/>
      <c r="I4" s="56"/>
      <c r="J4" s="57"/>
    </row>
    <row r="5" spans="2:10" ht="14.45" customHeight="1" x14ac:dyDescent="0.2">
      <c r="B5" s="62" t="s">
        <v>76</v>
      </c>
      <c r="C5" s="63"/>
      <c r="D5" s="63"/>
      <c r="E5" s="56"/>
      <c r="F5" s="56"/>
      <c r="G5" s="56"/>
      <c r="H5" s="56"/>
      <c r="I5" s="56"/>
      <c r="J5" s="57"/>
    </row>
    <row r="6" spans="2:10" ht="15" x14ac:dyDescent="0.2">
      <c r="B6" s="62"/>
      <c r="C6" s="63"/>
      <c r="D6" s="63"/>
      <c r="E6" s="123" t="s">
        <v>120</v>
      </c>
      <c r="F6" s="123"/>
      <c r="G6" s="123"/>
      <c r="H6" s="123"/>
      <c r="I6" s="124"/>
      <c r="J6" s="39">
        <f>'Demonstrativo de Composição BDI'!I34</f>
        <v>0</v>
      </c>
    </row>
    <row r="7" spans="2:10" ht="15" x14ac:dyDescent="0.2">
      <c r="B7" s="45" t="s">
        <v>84</v>
      </c>
      <c r="C7" s="46"/>
      <c r="D7" s="46"/>
      <c r="E7" s="123" t="s">
        <v>119</v>
      </c>
      <c r="F7" s="123"/>
      <c r="G7" s="123"/>
      <c r="H7" s="123"/>
      <c r="I7" s="124"/>
      <c r="J7" s="39">
        <f>'Demonstrativo de Composição BDI'!I61</f>
        <v>0</v>
      </c>
    </row>
    <row r="8" spans="2:10" ht="14.45" customHeight="1" x14ac:dyDescent="0.2">
      <c r="B8" s="45"/>
      <c r="C8" s="46"/>
      <c r="D8" s="46"/>
      <c r="E8" s="49" t="s">
        <v>75</v>
      </c>
      <c r="F8" s="49"/>
      <c r="G8" s="49"/>
      <c r="H8" s="49"/>
      <c r="I8" s="49"/>
      <c r="J8" s="50"/>
    </row>
    <row r="9" spans="2:10" ht="14.45" customHeight="1" x14ac:dyDescent="0.2">
      <c r="B9" s="47"/>
      <c r="C9" s="48"/>
      <c r="D9" s="48"/>
      <c r="E9" s="51"/>
      <c r="F9" s="51"/>
      <c r="G9" s="51"/>
      <c r="H9" s="51"/>
      <c r="I9" s="51"/>
      <c r="J9" s="52"/>
    </row>
    <row r="10" spans="2:10" x14ac:dyDescent="0.2">
      <c r="B10" s="40"/>
      <c r="C10" s="41"/>
      <c r="D10" s="41"/>
      <c r="E10" s="41"/>
      <c r="F10" s="41"/>
      <c r="G10" s="41"/>
      <c r="H10" s="41"/>
      <c r="I10" s="41"/>
      <c r="J10" s="42"/>
    </row>
    <row r="11" spans="2:10" x14ac:dyDescent="0.2">
      <c r="B11" s="36"/>
      <c r="J11" s="23"/>
    </row>
    <row r="12" spans="2:10" x14ac:dyDescent="0.2">
      <c r="B12" s="31" t="s">
        <v>2</v>
      </c>
      <c r="C12" s="24" t="s">
        <v>3</v>
      </c>
      <c r="D12" s="24" t="s">
        <v>4</v>
      </c>
      <c r="E12" s="24" t="s">
        <v>5</v>
      </c>
      <c r="F12" s="24" t="s">
        <v>6</v>
      </c>
      <c r="G12" s="24" t="s">
        <v>7</v>
      </c>
      <c r="H12" s="24" t="s">
        <v>8</v>
      </c>
      <c r="I12" s="24" t="s">
        <v>9</v>
      </c>
      <c r="J12" s="25" t="s">
        <v>10</v>
      </c>
    </row>
    <row r="13" spans="2:10" s="1" customFormat="1" ht="45" x14ac:dyDescent="0.25">
      <c r="B13" s="32" t="s">
        <v>11</v>
      </c>
      <c r="C13" s="30" t="s">
        <v>78</v>
      </c>
      <c r="D13" s="16" t="s">
        <v>77</v>
      </c>
      <c r="E13" s="17" t="s">
        <v>12</v>
      </c>
      <c r="F13" s="18">
        <v>1</v>
      </c>
      <c r="G13" s="18">
        <f>G14+G16+G22+G30+G41</f>
        <v>0</v>
      </c>
      <c r="H13" s="18">
        <f>H14+H16+H22+H30+H41</f>
        <v>0</v>
      </c>
      <c r="I13" s="18">
        <f>G13+H13</f>
        <v>0</v>
      </c>
      <c r="J13" s="26">
        <f>I13</f>
        <v>0</v>
      </c>
    </row>
    <row r="14" spans="2:10" ht="15" x14ac:dyDescent="0.25">
      <c r="B14" s="43" t="s">
        <v>79</v>
      </c>
      <c r="C14" s="6" t="s">
        <v>80</v>
      </c>
      <c r="D14" s="7" t="s">
        <v>85</v>
      </c>
      <c r="E14" s="8" t="s">
        <v>12</v>
      </c>
      <c r="F14" s="9">
        <v>1</v>
      </c>
      <c r="G14" s="9">
        <f>G15</f>
        <v>0</v>
      </c>
      <c r="H14" s="9">
        <f>H15</f>
        <v>0</v>
      </c>
      <c r="I14" s="9">
        <f>G14+H14</f>
        <v>0</v>
      </c>
      <c r="J14" s="29">
        <f>I14</f>
        <v>0</v>
      </c>
    </row>
    <row r="15" spans="2:10" ht="15" x14ac:dyDescent="0.25">
      <c r="B15" s="44" t="s">
        <v>81</v>
      </c>
      <c r="C15" s="2"/>
      <c r="D15" s="3" t="s">
        <v>82</v>
      </c>
      <c r="E15" s="4" t="s">
        <v>13</v>
      </c>
      <c r="F15" s="5">
        <v>500</v>
      </c>
      <c r="G15" s="5">
        <v>0</v>
      </c>
      <c r="H15" s="5">
        <f>ROUND(G15*$J$6,2)</f>
        <v>0</v>
      </c>
      <c r="I15" s="5">
        <f t="shared" ref="I15" si="0">ROUND(J15/F15,2)</f>
        <v>0</v>
      </c>
      <c r="J15" s="27">
        <f t="shared" ref="J15" si="1">G15+H15</f>
        <v>0</v>
      </c>
    </row>
    <row r="16" spans="2:10" ht="15" x14ac:dyDescent="0.25">
      <c r="B16" s="33" t="s">
        <v>14</v>
      </c>
      <c r="C16" s="19" t="s">
        <v>15</v>
      </c>
      <c r="D16" s="20" t="s">
        <v>16</v>
      </c>
      <c r="E16" s="21" t="s">
        <v>12</v>
      </c>
      <c r="F16" s="22">
        <v>1</v>
      </c>
      <c r="G16" s="22">
        <f>G17+G30+G41+G22</f>
        <v>0</v>
      </c>
      <c r="H16" s="22">
        <f>H17+H30+H41+H22</f>
        <v>0</v>
      </c>
      <c r="I16" s="22">
        <f>G16+H16</f>
        <v>0</v>
      </c>
      <c r="J16" s="28">
        <f>I16</f>
        <v>0</v>
      </c>
    </row>
    <row r="17" spans="2:10" ht="15" x14ac:dyDescent="0.25">
      <c r="B17" s="37" t="s">
        <v>17</v>
      </c>
      <c r="C17" s="6" t="s">
        <v>18</v>
      </c>
      <c r="D17" s="7" t="s">
        <v>19</v>
      </c>
      <c r="E17" s="8" t="s">
        <v>12</v>
      </c>
      <c r="F17" s="9">
        <v>1</v>
      </c>
      <c r="G17" s="9">
        <f>SUM(G18:G21)</f>
        <v>0</v>
      </c>
      <c r="H17" s="9">
        <f>SUM(H18:H21)</f>
        <v>0</v>
      </c>
      <c r="I17" s="9">
        <f>G17+H17</f>
        <v>0</v>
      </c>
      <c r="J17" s="29">
        <f>I17</f>
        <v>0</v>
      </c>
    </row>
    <row r="18" spans="2:10" ht="15" x14ac:dyDescent="0.25">
      <c r="B18" s="34"/>
      <c r="C18" s="2"/>
      <c r="D18" s="3" t="s">
        <v>20</v>
      </c>
      <c r="E18" s="4" t="s">
        <v>21</v>
      </c>
      <c r="F18" s="5">
        <v>320</v>
      </c>
      <c r="G18" s="5"/>
      <c r="H18" s="5">
        <f>ROUND(G18*$J$6,2)</f>
        <v>0</v>
      </c>
      <c r="I18" s="5">
        <f t="shared" ref="I18:I40" si="2">ROUND(J18/F18,2)</f>
        <v>0</v>
      </c>
      <c r="J18" s="27">
        <f t="shared" ref="J18:J20" si="3">G18+H18</f>
        <v>0</v>
      </c>
    </row>
    <row r="19" spans="2:10" ht="15" x14ac:dyDescent="0.25">
      <c r="B19" s="34"/>
      <c r="C19" s="2"/>
      <c r="D19" s="3" t="s">
        <v>22</v>
      </c>
      <c r="E19" s="4" t="s">
        <v>23</v>
      </c>
      <c r="F19" s="5">
        <v>500</v>
      </c>
      <c r="G19" s="5"/>
      <c r="H19" s="5">
        <f>ROUND(G19*$J$6,2)</f>
        <v>0</v>
      </c>
      <c r="I19" s="5">
        <f t="shared" si="2"/>
        <v>0</v>
      </c>
      <c r="J19" s="27">
        <f t="shared" si="3"/>
        <v>0</v>
      </c>
    </row>
    <row r="20" spans="2:10" ht="15" x14ac:dyDescent="0.25">
      <c r="B20" s="34"/>
      <c r="C20" s="2"/>
      <c r="D20" s="3" t="s">
        <v>24</v>
      </c>
      <c r="E20" s="4" t="s">
        <v>23</v>
      </c>
      <c r="F20" s="5">
        <v>936</v>
      </c>
      <c r="G20" s="5"/>
      <c r="H20" s="5">
        <f>ROUND(G20*$J$6,2)</f>
        <v>0</v>
      </c>
      <c r="I20" s="5">
        <f t="shared" si="2"/>
        <v>0</v>
      </c>
      <c r="J20" s="27">
        <f t="shared" si="3"/>
        <v>0</v>
      </c>
    </row>
    <row r="21" spans="2:10" ht="15" x14ac:dyDescent="0.25">
      <c r="B21" s="34" t="s">
        <v>25</v>
      </c>
      <c r="C21" s="2"/>
      <c r="D21" s="3" t="s">
        <v>26</v>
      </c>
      <c r="E21" s="4" t="s">
        <v>21</v>
      </c>
      <c r="F21" s="5">
        <v>145.6</v>
      </c>
      <c r="G21" s="5"/>
      <c r="H21" s="5">
        <f>ROUND(G21*$J$6,2)</f>
        <v>0</v>
      </c>
      <c r="I21" s="5">
        <f t="shared" si="2"/>
        <v>0</v>
      </c>
      <c r="J21" s="27">
        <f>G21+H21</f>
        <v>0</v>
      </c>
    </row>
    <row r="22" spans="2:10" ht="15" x14ac:dyDescent="0.25">
      <c r="B22" s="37" t="s">
        <v>17</v>
      </c>
      <c r="C22" s="6" t="s">
        <v>18</v>
      </c>
      <c r="D22" s="10" t="s">
        <v>27</v>
      </c>
      <c r="E22" s="8" t="s">
        <v>12</v>
      </c>
      <c r="F22" s="9">
        <v>1</v>
      </c>
      <c r="G22" s="9">
        <f>SUM(G23:G29)</f>
        <v>0</v>
      </c>
      <c r="H22" s="9">
        <f>SUM(H23:H29)</f>
        <v>0</v>
      </c>
      <c r="I22" s="9">
        <f>G22+H22</f>
        <v>0</v>
      </c>
      <c r="J22" s="29">
        <f>I22</f>
        <v>0</v>
      </c>
    </row>
    <row r="23" spans="2:10" ht="15" x14ac:dyDescent="0.25">
      <c r="B23" s="35"/>
      <c r="C23" s="11"/>
      <c r="D23" s="12" t="s">
        <v>28</v>
      </c>
      <c r="E23" s="13" t="s">
        <v>29</v>
      </c>
      <c r="F23" s="14">
        <v>1237.3400000000001</v>
      </c>
      <c r="G23" s="15"/>
      <c r="H23" s="5">
        <f t="shared" ref="H23:H29" si="4">ROUND(G23*$J$6,2)</f>
        <v>0</v>
      </c>
      <c r="I23" s="5">
        <f t="shared" ref="I23:I29" si="5">ROUND(J23/F23,2)</f>
        <v>0</v>
      </c>
      <c r="J23" s="27">
        <f t="shared" ref="J23:J29" si="6">G23+H23</f>
        <v>0</v>
      </c>
    </row>
    <row r="24" spans="2:10" ht="15" x14ac:dyDescent="0.25">
      <c r="B24" s="35"/>
      <c r="C24" s="11"/>
      <c r="D24" s="12" t="s">
        <v>30</v>
      </c>
      <c r="E24" s="13" t="s">
        <v>29</v>
      </c>
      <c r="F24" s="14">
        <v>498.12</v>
      </c>
      <c r="G24" s="15"/>
      <c r="H24" s="5">
        <f t="shared" si="4"/>
        <v>0</v>
      </c>
      <c r="I24" s="5">
        <f t="shared" si="5"/>
        <v>0</v>
      </c>
      <c r="J24" s="27">
        <f t="shared" si="6"/>
        <v>0</v>
      </c>
    </row>
    <row r="25" spans="2:10" ht="15" x14ac:dyDescent="0.25">
      <c r="B25" s="35"/>
      <c r="C25" s="11"/>
      <c r="D25" s="12" t="s">
        <v>31</v>
      </c>
      <c r="E25" s="13" t="s">
        <v>32</v>
      </c>
      <c r="F25" s="14">
        <v>310.81</v>
      </c>
      <c r="G25" s="15"/>
      <c r="H25" s="5">
        <f t="shared" si="4"/>
        <v>0</v>
      </c>
      <c r="I25" s="5">
        <f t="shared" si="5"/>
        <v>0</v>
      </c>
      <c r="J25" s="27">
        <f t="shared" si="6"/>
        <v>0</v>
      </c>
    </row>
    <row r="26" spans="2:10" ht="15" x14ac:dyDescent="0.25">
      <c r="B26" s="35"/>
      <c r="C26" s="11"/>
      <c r="D26" s="12" t="s">
        <v>33</v>
      </c>
      <c r="E26" s="13" t="s">
        <v>23</v>
      </c>
      <c r="F26" s="14">
        <v>498.12</v>
      </c>
      <c r="G26" s="15"/>
      <c r="H26" s="5">
        <f t="shared" si="4"/>
        <v>0</v>
      </c>
      <c r="I26" s="5">
        <f t="shared" si="5"/>
        <v>0</v>
      </c>
      <c r="J26" s="27">
        <f t="shared" si="6"/>
        <v>0</v>
      </c>
    </row>
    <row r="27" spans="2:10" ht="30" x14ac:dyDescent="0.25">
      <c r="B27" s="35"/>
      <c r="C27" s="11"/>
      <c r="D27" s="12" t="s">
        <v>34</v>
      </c>
      <c r="E27" s="13" t="s">
        <v>35</v>
      </c>
      <c r="F27" s="14">
        <v>84.061613999999992</v>
      </c>
      <c r="G27" s="15"/>
      <c r="H27" s="5">
        <f t="shared" si="4"/>
        <v>0</v>
      </c>
      <c r="I27" s="5">
        <f t="shared" si="5"/>
        <v>0</v>
      </c>
      <c r="J27" s="27">
        <f t="shared" si="6"/>
        <v>0</v>
      </c>
    </row>
    <row r="28" spans="2:10" ht="45" x14ac:dyDescent="0.25">
      <c r="B28" s="35"/>
      <c r="C28" s="11"/>
      <c r="D28" s="12" t="s">
        <v>36</v>
      </c>
      <c r="E28" s="13" t="s">
        <v>35</v>
      </c>
      <c r="F28" s="14">
        <v>84.061613999999992</v>
      </c>
      <c r="G28" s="15"/>
      <c r="H28" s="5">
        <f t="shared" si="4"/>
        <v>0</v>
      </c>
      <c r="I28" s="5">
        <f t="shared" si="5"/>
        <v>0</v>
      </c>
      <c r="J28" s="27">
        <f t="shared" si="6"/>
        <v>0</v>
      </c>
    </row>
    <row r="29" spans="2:10" ht="15" x14ac:dyDescent="0.25">
      <c r="B29" s="35"/>
      <c r="C29" s="11"/>
      <c r="D29" s="12" t="s">
        <v>37</v>
      </c>
      <c r="E29" s="13" t="s">
        <v>29</v>
      </c>
      <c r="F29" s="14">
        <v>174.72</v>
      </c>
      <c r="G29" s="15"/>
      <c r="H29" s="5">
        <f t="shared" si="4"/>
        <v>0</v>
      </c>
      <c r="I29" s="5">
        <f t="shared" si="5"/>
        <v>0</v>
      </c>
      <c r="J29" s="27">
        <f t="shared" si="6"/>
        <v>0</v>
      </c>
    </row>
    <row r="30" spans="2:10" ht="15" x14ac:dyDescent="0.25">
      <c r="B30" s="37" t="s">
        <v>38</v>
      </c>
      <c r="C30" s="6" t="s">
        <v>39</v>
      </c>
      <c r="D30" s="7" t="s">
        <v>40</v>
      </c>
      <c r="E30" s="8" t="s">
        <v>12</v>
      </c>
      <c r="F30" s="9">
        <v>1</v>
      </c>
      <c r="G30" s="9">
        <f>SUM(G31:G40)</f>
        <v>0</v>
      </c>
      <c r="H30" s="9">
        <f>SUM(H31:H40)</f>
        <v>0</v>
      </c>
      <c r="I30" s="9">
        <f>G30+H30</f>
        <v>0</v>
      </c>
      <c r="J30" s="29">
        <f>I30</f>
        <v>0</v>
      </c>
    </row>
    <row r="31" spans="2:10" ht="30" x14ac:dyDescent="0.25">
      <c r="B31" s="34" t="s">
        <v>41</v>
      </c>
      <c r="C31" s="2"/>
      <c r="D31" s="3" t="s">
        <v>42</v>
      </c>
      <c r="E31" s="4" t="s">
        <v>23</v>
      </c>
      <c r="F31" s="5">
        <v>174.34199999999998</v>
      </c>
      <c r="G31" s="5"/>
      <c r="H31" s="5">
        <f t="shared" ref="H31:H40" si="7">ROUND(G31*$J$6,2)</f>
        <v>0</v>
      </c>
      <c r="I31" s="5">
        <f t="shared" si="2"/>
        <v>0</v>
      </c>
      <c r="J31" s="27">
        <f t="shared" ref="J31:J40" si="8">G31+H31</f>
        <v>0</v>
      </c>
    </row>
    <row r="32" spans="2:10" ht="15" x14ac:dyDescent="0.25">
      <c r="B32" s="34" t="s">
        <v>43</v>
      </c>
      <c r="C32" s="2"/>
      <c r="D32" s="3" t="s">
        <v>44</v>
      </c>
      <c r="E32" s="4" t="s">
        <v>23</v>
      </c>
      <c r="F32" s="5">
        <v>498.12</v>
      </c>
      <c r="G32" s="5"/>
      <c r="H32" s="5">
        <f t="shared" si="7"/>
        <v>0</v>
      </c>
      <c r="I32" s="5">
        <f t="shared" si="2"/>
        <v>0</v>
      </c>
      <c r="J32" s="27">
        <f t="shared" si="8"/>
        <v>0</v>
      </c>
    </row>
    <row r="33" spans="2:10" ht="15" x14ac:dyDescent="0.25">
      <c r="B33" s="34" t="s">
        <v>45</v>
      </c>
      <c r="C33" s="2"/>
      <c r="D33" s="3" t="s">
        <v>46</v>
      </c>
      <c r="E33" s="4" t="s">
        <v>23</v>
      </c>
      <c r="F33" s="5">
        <v>498.12</v>
      </c>
      <c r="G33" s="5"/>
      <c r="H33" s="5">
        <f t="shared" si="7"/>
        <v>0</v>
      </c>
      <c r="I33" s="5">
        <f t="shared" si="2"/>
        <v>0</v>
      </c>
      <c r="J33" s="27">
        <f t="shared" si="8"/>
        <v>0</v>
      </c>
    </row>
    <row r="34" spans="2:10" ht="15" x14ac:dyDescent="0.25">
      <c r="B34" s="34" t="s">
        <v>47</v>
      </c>
      <c r="C34" s="2"/>
      <c r="D34" s="3" t="s">
        <v>48</v>
      </c>
      <c r="E34" s="4" t="s">
        <v>29</v>
      </c>
      <c r="F34" s="5">
        <v>498.12</v>
      </c>
      <c r="G34" s="5"/>
      <c r="H34" s="5">
        <f t="shared" si="7"/>
        <v>0</v>
      </c>
      <c r="I34" s="5">
        <f t="shared" si="2"/>
        <v>0</v>
      </c>
      <c r="J34" s="27">
        <f t="shared" si="8"/>
        <v>0</v>
      </c>
    </row>
    <row r="35" spans="2:10" ht="30" x14ac:dyDescent="0.25">
      <c r="B35" s="34" t="s">
        <v>49</v>
      </c>
      <c r="C35" s="2"/>
      <c r="D35" s="3" t="s">
        <v>50</v>
      </c>
      <c r="E35" s="4" t="s">
        <v>51</v>
      </c>
      <c r="F35" s="5">
        <v>298.87200000000001</v>
      </c>
      <c r="G35" s="5"/>
      <c r="H35" s="5">
        <f t="shared" si="7"/>
        <v>0</v>
      </c>
      <c r="I35" s="5">
        <f t="shared" si="2"/>
        <v>0</v>
      </c>
      <c r="J35" s="27">
        <f t="shared" si="8"/>
        <v>0</v>
      </c>
    </row>
    <row r="36" spans="2:10" ht="30" x14ac:dyDescent="0.25">
      <c r="B36" s="34" t="s">
        <v>52</v>
      </c>
      <c r="C36" s="2"/>
      <c r="D36" s="3" t="s">
        <v>53</v>
      </c>
      <c r="E36" s="4" t="s">
        <v>21</v>
      </c>
      <c r="F36" s="5">
        <v>298.87200000000001</v>
      </c>
      <c r="G36" s="5"/>
      <c r="H36" s="5">
        <f t="shared" si="7"/>
        <v>0</v>
      </c>
      <c r="I36" s="5">
        <f t="shared" si="2"/>
        <v>0</v>
      </c>
      <c r="J36" s="27">
        <f t="shared" si="8"/>
        <v>0</v>
      </c>
    </row>
    <row r="37" spans="2:10" ht="30" x14ac:dyDescent="0.25">
      <c r="B37" s="34" t="s">
        <v>54</v>
      </c>
      <c r="C37" s="2"/>
      <c r="D37" s="3" t="s">
        <v>55</v>
      </c>
      <c r="E37" s="4" t="s">
        <v>21</v>
      </c>
      <c r="F37" s="5">
        <v>298.87200000000001</v>
      </c>
      <c r="G37" s="5"/>
      <c r="H37" s="5">
        <f t="shared" si="7"/>
        <v>0</v>
      </c>
      <c r="I37" s="5">
        <f t="shared" si="2"/>
        <v>0</v>
      </c>
      <c r="J37" s="27">
        <f t="shared" si="8"/>
        <v>0</v>
      </c>
    </row>
    <row r="38" spans="2:10" ht="15" x14ac:dyDescent="0.25">
      <c r="B38" s="34" t="s">
        <v>56</v>
      </c>
      <c r="C38" s="2"/>
      <c r="D38" s="3" t="s">
        <v>57</v>
      </c>
      <c r="E38" s="4" t="s">
        <v>21</v>
      </c>
      <c r="F38" s="5">
        <v>145.61000000000001</v>
      </c>
      <c r="G38" s="5"/>
      <c r="H38" s="5">
        <f t="shared" si="7"/>
        <v>0</v>
      </c>
      <c r="I38" s="5">
        <f t="shared" si="2"/>
        <v>0</v>
      </c>
      <c r="J38" s="27">
        <f t="shared" si="8"/>
        <v>0</v>
      </c>
    </row>
    <row r="39" spans="2:10" ht="15" x14ac:dyDescent="0.25">
      <c r="B39" s="34" t="s">
        <v>58</v>
      </c>
      <c r="C39" s="2"/>
      <c r="D39" s="3" t="s">
        <v>59</v>
      </c>
      <c r="E39" s="4" t="s">
        <v>21</v>
      </c>
      <c r="F39" s="5">
        <v>165.2</v>
      </c>
      <c r="G39" s="5"/>
      <c r="H39" s="5">
        <f t="shared" si="7"/>
        <v>0</v>
      </c>
      <c r="I39" s="5">
        <f t="shared" si="2"/>
        <v>0</v>
      </c>
      <c r="J39" s="27">
        <f t="shared" si="8"/>
        <v>0</v>
      </c>
    </row>
    <row r="40" spans="2:10" ht="15" x14ac:dyDescent="0.25">
      <c r="B40" s="34" t="s">
        <v>60</v>
      </c>
      <c r="C40" s="2"/>
      <c r="D40" s="3" t="s">
        <v>61</v>
      </c>
      <c r="E40" s="4" t="s">
        <v>13</v>
      </c>
      <c r="F40" s="5">
        <v>498.12</v>
      </c>
      <c r="G40" s="5"/>
      <c r="H40" s="5">
        <f t="shared" si="7"/>
        <v>0</v>
      </c>
      <c r="I40" s="5">
        <f t="shared" si="2"/>
        <v>0</v>
      </c>
      <c r="J40" s="27">
        <f t="shared" si="8"/>
        <v>0</v>
      </c>
    </row>
    <row r="41" spans="2:10" ht="15" x14ac:dyDescent="0.25">
      <c r="B41" s="37" t="s">
        <v>62</v>
      </c>
      <c r="C41" s="6" t="s">
        <v>63</v>
      </c>
      <c r="D41" s="10" t="s">
        <v>64</v>
      </c>
      <c r="E41" s="8" t="s">
        <v>12</v>
      </c>
      <c r="F41" s="9">
        <v>1</v>
      </c>
      <c r="G41" s="9">
        <f>SUM(G42:G47)</f>
        <v>0</v>
      </c>
      <c r="H41" s="9">
        <f>SUM(H42:H47)</f>
        <v>0</v>
      </c>
      <c r="I41" s="9">
        <f>G41+H41</f>
        <v>0</v>
      </c>
      <c r="J41" s="29">
        <f>I41</f>
        <v>0</v>
      </c>
    </row>
    <row r="42" spans="2:10" ht="45" x14ac:dyDescent="0.25">
      <c r="B42" s="34" t="s">
        <v>65</v>
      </c>
      <c r="C42" s="2"/>
      <c r="D42" s="3" t="s">
        <v>66</v>
      </c>
      <c r="E42" s="4" t="s">
        <v>29</v>
      </c>
      <c r="F42" s="5">
        <v>174.72</v>
      </c>
      <c r="G42" s="5"/>
      <c r="H42" s="5">
        <f t="shared" ref="H42:H47" si="9">ROUND(G42*$J$6,2)</f>
        <v>0</v>
      </c>
      <c r="I42" s="5">
        <f t="shared" ref="I42:I47" si="10">ROUND(J42/F42,2)</f>
        <v>0</v>
      </c>
      <c r="J42" s="27">
        <f t="shared" ref="J42:J47" si="11">G42+H42</f>
        <v>0</v>
      </c>
    </row>
    <row r="43" spans="2:10" ht="15" x14ac:dyDescent="0.25">
      <c r="B43" s="34" t="s">
        <v>67</v>
      </c>
      <c r="C43" s="2"/>
      <c r="D43" s="3" t="s">
        <v>68</v>
      </c>
      <c r="E43" s="4" t="s">
        <v>29</v>
      </c>
      <c r="F43" s="5">
        <v>739.2</v>
      </c>
      <c r="G43" s="5"/>
      <c r="H43" s="5">
        <f t="shared" si="9"/>
        <v>0</v>
      </c>
      <c r="I43" s="5">
        <f t="shared" si="10"/>
        <v>0</v>
      </c>
      <c r="J43" s="27">
        <f t="shared" si="11"/>
        <v>0</v>
      </c>
    </row>
    <row r="44" spans="2:10" ht="15" x14ac:dyDescent="0.25">
      <c r="B44" s="34" t="s">
        <v>69</v>
      </c>
      <c r="C44" s="2"/>
      <c r="D44" s="3" t="s">
        <v>70</v>
      </c>
      <c r="E44" s="4" t="s">
        <v>51</v>
      </c>
      <c r="F44" s="5">
        <v>1</v>
      </c>
      <c r="G44" s="5"/>
      <c r="H44" s="5">
        <f t="shared" si="9"/>
        <v>0</v>
      </c>
      <c r="I44" s="5">
        <f t="shared" si="10"/>
        <v>0</v>
      </c>
      <c r="J44" s="27">
        <f t="shared" si="11"/>
        <v>0</v>
      </c>
    </row>
    <row r="45" spans="2:10" ht="15" x14ac:dyDescent="0.25">
      <c r="B45" s="34"/>
      <c r="C45" s="2"/>
      <c r="D45" s="3" t="s">
        <v>71</v>
      </c>
      <c r="E45" s="4" t="s">
        <v>51</v>
      </c>
      <c r="F45" s="5">
        <v>1</v>
      </c>
      <c r="G45" s="5"/>
      <c r="H45" s="5">
        <f t="shared" si="9"/>
        <v>0</v>
      </c>
      <c r="I45" s="5">
        <f t="shared" si="10"/>
        <v>0</v>
      </c>
      <c r="J45" s="27">
        <f t="shared" si="11"/>
        <v>0</v>
      </c>
    </row>
    <row r="46" spans="2:10" ht="15" x14ac:dyDescent="0.25">
      <c r="B46" s="34"/>
      <c r="C46" s="2"/>
      <c r="D46" s="3" t="s">
        <v>72</v>
      </c>
      <c r="E46" s="4" t="s">
        <v>29</v>
      </c>
      <c r="F46" s="5">
        <v>174.72</v>
      </c>
      <c r="G46" s="5"/>
      <c r="H46" s="5">
        <f t="shared" si="9"/>
        <v>0</v>
      </c>
      <c r="I46" s="5">
        <f t="shared" si="10"/>
        <v>0</v>
      </c>
      <c r="J46" s="27">
        <f t="shared" si="11"/>
        <v>0</v>
      </c>
    </row>
    <row r="47" spans="2:10" ht="15" x14ac:dyDescent="0.25">
      <c r="B47" s="34" t="s">
        <v>73</v>
      </c>
      <c r="C47" s="2"/>
      <c r="D47" s="3" t="s">
        <v>74</v>
      </c>
      <c r="E47" s="4" t="s">
        <v>29</v>
      </c>
      <c r="F47" s="5">
        <v>24.36</v>
      </c>
      <c r="G47" s="5"/>
      <c r="H47" s="5">
        <f t="shared" si="9"/>
        <v>0</v>
      </c>
      <c r="I47" s="5">
        <f t="shared" si="10"/>
        <v>0</v>
      </c>
      <c r="J47" s="27">
        <f t="shared" si="11"/>
        <v>0</v>
      </c>
    </row>
  </sheetData>
  <autoFilter ref="B12:J47" xr:uid="{56F8F5D4-7176-41C3-A632-AC35DD8BA6FB}"/>
  <mergeCells count="9">
    <mergeCell ref="B7:D9"/>
    <mergeCell ref="E6:I6"/>
    <mergeCell ref="E7:I7"/>
    <mergeCell ref="E8:J9"/>
    <mergeCell ref="E2:J5"/>
    <mergeCell ref="B2:D2"/>
    <mergeCell ref="B3:D3"/>
    <mergeCell ref="B4:D4"/>
    <mergeCell ref="B5:D6"/>
  </mergeCells>
  <pageMargins left="0.59055118110236227" right="0.59055118110236227" top="0.59055118110236227" bottom="0.59055118110236227" header="0.51181102362204722" footer="0.51181102362204722"/>
  <pageSetup scale="43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37F8E-898B-4232-BC2D-DA5D67BFC250}">
  <dimension ref="A1:IW69"/>
  <sheetViews>
    <sheetView showGridLines="0" tabSelected="1" workbookViewId="0">
      <pane ySplit="6" topLeftCell="A7" activePane="bottomLeft" state="frozen"/>
      <selection pane="bottomLeft" activeCell="I34" sqref="I34"/>
    </sheetView>
  </sheetViews>
  <sheetFormatPr defaultColWidth="0" defaultRowHeight="15" zeroHeight="1" x14ac:dyDescent="0.25"/>
  <cols>
    <col min="1" max="1" width="1.5703125" style="125" customWidth="1"/>
    <col min="2" max="2" width="16.28515625" style="174" customWidth="1"/>
    <col min="3" max="7" width="9.28515625" style="133" customWidth="1"/>
    <col min="8" max="8" width="45.28515625" style="133" customWidth="1"/>
    <col min="9" max="9" width="24.7109375" style="191" customWidth="1"/>
    <col min="10" max="257" width="0" style="79" hidden="1"/>
    <col min="258" max="16384" width="9.28515625" hidden="1"/>
  </cols>
  <sheetData>
    <row r="1" spans="1:257" s="125" customFormat="1" ht="6.75" customHeight="1" thickBot="1" x14ac:dyDescent="0.3">
      <c r="B1" s="126"/>
      <c r="C1" s="126"/>
      <c r="D1" s="126"/>
      <c r="E1" s="126"/>
      <c r="F1" s="126"/>
      <c r="G1" s="126"/>
      <c r="H1" s="126"/>
      <c r="I1" s="184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6"/>
      <c r="BO1" s="126"/>
      <c r="BP1" s="126"/>
      <c r="BQ1" s="126"/>
      <c r="BR1" s="126"/>
      <c r="BS1" s="126"/>
      <c r="BT1" s="126"/>
      <c r="BU1" s="126"/>
      <c r="BV1" s="126"/>
      <c r="BW1" s="126"/>
      <c r="BX1" s="126"/>
      <c r="BY1" s="126"/>
      <c r="BZ1" s="126"/>
      <c r="CA1" s="126"/>
      <c r="CB1" s="126"/>
      <c r="CC1" s="126"/>
      <c r="CD1" s="126"/>
      <c r="CE1" s="126"/>
      <c r="CF1" s="126"/>
      <c r="CG1" s="126"/>
      <c r="CH1" s="126"/>
      <c r="CI1" s="126"/>
      <c r="CJ1" s="126"/>
      <c r="CK1" s="126"/>
      <c r="CL1" s="126"/>
      <c r="CM1" s="126"/>
      <c r="CN1" s="126"/>
      <c r="CO1" s="126"/>
      <c r="CP1" s="126"/>
      <c r="CQ1" s="126"/>
      <c r="CR1" s="126"/>
      <c r="CS1" s="126"/>
      <c r="CT1" s="126"/>
      <c r="CU1" s="126"/>
      <c r="CV1" s="126"/>
      <c r="CW1" s="126"/>
      <c r="CX1" s="126"/>
      <c r="CY1" s="126"/>
      <c r="CZ1" s="126"/>
      <c r="DA1" s="126"/>
      <c r="DB1" s="126"/>
      <c r="DC1" s="126"/>
      <c r="DD1" s="126"/>
      <c r="DE1" s="126"/>
      <c r="DF1" s="126"/>
      <c r="DG1" s="126"/>
      <c r="DH1" s="126"/>
      <c r="DI1" s="126"/>
      <c r="DJ1" s="126"/>
      <c r="DK1" s="126"/>
      <c r="DL1" s="126"/>
      <c r="DM1" s="126"/>
      <c r="DN1" s="126"/>
      <c r="DO1" s="126"/>
      <c r="DP1" s="126"/>
      <c r="DQ1" s="126"/>
      <c r="DR1" s="126"/>
      <c r="DS1" s="126"/>
      <c r="DT1" s="126"/>
      <c r="DU1" s="126"/>
      <c r="DV1" s="126"/>
      <c r="DW1" s="126"/>
      <c r="DX1" s="126"/>
      <c r="DY1" s="126"/>
      <c r="DZ1" s="126"/>
      <c r="EA1" s="126"/>
      <c r="EB1" s="126"/>
      <c r="EC1" s="126"/>
      <c r="ED1" s="126"/>
      <c r="EE1" s="126"/>
      <c r="EF1" s="126"/>
      <c r="EG1" s="126"/>
      <c r="EH1" s="126"/>
      <c r="EI1" s="126"/>
      <c r="EJ1" s="126"/>
      <c r="EK1" s="126"/>
      <c r="EL1" s="126"/>
      <c r="EM1" s="126"/>
      <c r="EN1" s="126"/>
      <c r="EO1" s="126"/>
      <c r="EP1" s="126"/>
      <c r="EQ1" s="126"/>
      <c r="ER1" s="126"/>
      <c r="ES1" s="126"/>
      <c r="ET1" s="126"/>
      <c r="EU1" s="126"/>
      <c r="EV1" s="126"/>
      <c r="EW1" s="126"/>
      <c r="EX1" s="126"/>
      <c r="EY1" s="126"/>
      <c r="EZ1" s="126"/>
      <c r="FA1" s="126"/>
      <c r="FB1" s="126"/>
      <c r="FC1" s="126"/>
      <c r="FD1" s="126"/>
      <c r="FE1" s="126"/>
      <c r="FF1" s="126"/>
      <c r="FG1" s="126"/>
      <c r="FH1" s="126"/>
      <c r="FI1" s="126"/>
      <c r="FJ1" s="126"/>
      <c r="FK1" s="126"/>
      <c r="FL1" s="126"/>
      <c r="FM1" s="126"/>
      <c r="FN1" s="126"/>
      <c r="FO1" s="126"/>
      <c r="FP1" s="126"/>
      <c r="FQ1" s="126"/>
      <c r="FR1" s="126"/>
      <c r="FS1" s="126"/>
      <c r="FT1" s="126"/>
      <c r="FU1" s="126"/>
      <c r="FV1" s="126"/>
      <c r="FW1" s="126"/>
      <c r="FX1" s="126"/>
      <c r="FY1" s="126"/>
      <c r="FZ1" s="126"/>
      <c r="GA1" s="126"/>
      <c r="GB1" s="126"/>
      <c r="GC1" s="126"/>
      <c r="GD1" s="126"/>
      <c r="GE1" s="126"/>
      <c r="GF1" s="126"/>
      <c r="GG1" s="126"/>
      <c r="GH1" s="126"/>
      <c r="GI1" s="126"/>
      <c r="GJ1" s="126"/>
      <c r="GK1" s="126"/>
      <c r="GL1" s="126"/>
      <c r="GM1" s="126"/>
      <c r="GN1" s="126"/>
      <c r="GO1" s="126"/>
      <c r="GP1" s="126"/>
      <c r="GQ1" s="126"/>
      <c r="GR1" s="126"/>
      <c r="GS1" s="126"/>
      <c r="GT1" s="126"/>
      <c r="GU1" s="126"/>
      <c r="GV1" s="126"/>
      <c r="GW1" s="126"/>
      <c r="GX1" s="126"/>
      <c r="GY1" s="126"/>
      <c r="GZ1" s="126"/>
      <c r="HA1" s="126"/>
      <c r="HB1" s="126"/>
      <c r="HC1" s="126"/>
      <c r="HD1" s="126"/>
      <c r="HE1" s="126"/>
      <c r="HF1" s="126"/>
      <c r="HG1" s="126"/>
      <c r="HH1" s="126"/>
      <c r="HI1" s="126"/>
      <c r="HJ1" s="126"/>
      <c r="HK1" s="126"/>
      <c r="HL1" s="126"/>
      <c r="HM1" s="126"/>
      <c r="HN1" s="126"/>
      <c r="HO1" s="126"/>
      <c r="HP1" s="126"/>
      <c r="HQ1" s="126"/>
      <c r="HR1" s="126"/>
      <c r="HS1" s="126"/>
      <c r="HT1" s="126"/>
      <c r="HU1" s="126"/>
      <c r="HV1" s="126"/>
      <c r="HW1" s="126"/>
      <c r="HX1" s="126"/>
      <c r="HY1" s="126"/>
      <c r="HZ1" s="126"/>
      <c r="IA1" s="126"/>
      <c r="IB1" s="126"/>
      <c r="IC1" s="126"/>
      <c r="ID1" s="126"/>
      <c r="IE1" s="126"/>
      <c r="IF1" s="126"/>
      <c r="IG1" s="126"/>
      <c r="IH1" s="126"/>
      <c r="II1" s="126"/>
      <c r="IJ1" s="126"/>
      <c r="IK1" s="126"/>
      <c r="IL1" s="126"/>
      <c r="IM1" s="126"/>
      <c r="IN1" s="126"/>
      <c r="IO1" s="126"/>
      <c r="IP1" s="126"/>
      <c r="IQ1" s="126"/>
      <c r="IR1" s="126"/>
      <c r="IS1" s="126"/>
      <c r="IT1" s="126"/>
      <c r="IU1" s="126"/>
      <c r="IV1" s="126"/>
      <c r="IW1" s="126"/>
    </row>
    <row r="2" spans="1:257" ht="21.75" thickTop="1" x14ac:dyDescent="0.3">
      <c r="B2" s="147" t="s">
        <v>117</v>
      </c>
      <c r="C2" s="148"/>
      <c r="D2" s="148"/>
      <c r="E2" s="148"/>
      <c r="F2" s="148"/>
      <c r="G2" s="148"/>
      <c r="H2" s="148"/>
      <c r="I2" s="149"/>
      <c r="J2" s="66"/>
      <c r="K2" s="65"/>
      <c r="L2" s="67"/>
      <c r="M2" s="67"/>
      <c r="N2" s="67"/>
      <c r="O2" s="68"/>
      <c r="P2" s="69"/>
      <c r="Q2" s="70"/>
      <c r="R2" s="71"/>
      <c r="S2"/>
      <c r="T2"/>
      <c r="U2"/>
      <c r="V2"/>
      <c r="W2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4"/>
      <c r="EN2" s="64"/>
      <c r="EO2" s="64"/>
      <c r="EP2" s="64"/>
      <c r="EQ2" s="64"/>
      <c r="ER2" s="64"/>
      <c r="ES2" s="64"/>
      <c r="ET2" s="64"/>
      <c r="EU2" s="64"/>
      <c r="EV2" s="64"/>
      <c r="EW2" s="64"/>
      <c r="EX2" s="64"/>
      <c r="EY2" s="64"/>
      <c r="EZ2" s="64"/>
      <c r="FA2" s="64"/>
      <c r="FB2" s="64"/>
      <c r="FC2" s="64"/>
      <c r="FD2" s="64"/>
      <c r="FE2" s="64"/>
      <c r="FF2" s="64"/>
      <c r="FG2" s="64"/>
      <c r="FH2" s="64"/>
      <c r="FI2" s="64"/>
      <c r="FJ2" s="64"/>
      <c r="FK2" s="64"/>
      <c r="FL2" s="64"/>
      <c r="FM2" s="64"/>
      <c r="FN2" s="64"/>
      <c r="FO2" s="64"/>
      <c r="FP2" s="64"/>
      <c r="FQ2" s="64"/>
      <c r="FR2" s="64"/>
      <c r="FS2" s="64"/>
      <c r="FT2" s="64"/>
      <c r="FU2" s="64"/>
      <c r="FV2" s="64"/>
      <c r="FW2" s="64"/>
      <c r="FX2" s="64"/>
      <c r="FY2" s="64"/>
      <c r="FZ2" s="64"/>
      <c r="GA2" s="64"/>
      <c r="GB2" s="64"/>
      <c r="GC2" s="64"/>
      <c r="GD2" s="64"/>
      <c r="GE2" s="64"/>
      <c r="GF2" s="64"/>
      <c r="GG2" s="64"/>
      <c r="GH2" s="64"/>
      <c r="GI2" s="64"/>
      <c r="GJ2" s="64"/>
      <c r="GK2" s="64"/>
      <c r="GL2" s="64"/>
      <c r="GM2" s="64"/>
      <c r="GN2" s="64"/>
      <c r="GO2" s="64"/>
      <c r="GP2" s="64"/>
      <c r="GQ2" s="64"/>
      <c r="GR2" s="64"/>
      <c r="GS2" s="64"/>
      <c r="GT2" s="64"/>
      <c r="GU2" s="64"/>
      <c r="GV2" s="64"/>
      <c r="GW2" s="64"/>
      <c r="GX2" s="64"/>
      <c r="GY2" s="64"/>
      <c r="GZ2" s="64"/>
      <c r="HA2" s="64"/>
      <c r="HB2" s="64"/>
      <c r="HC2" s="64"/>
      <c r="HD2" s="64"/>
      <c r="HE2" s="64"/>
      <c r="HF2" s="64"/>
      <c r="HG2" s="64"/>
      <c r="HH2" s="64"/>
      <c r="HI2" s="64"/>
      <c r="HJ2" s="64"/>
      <c r="HK2" s="64"/>
      <c r="HL2" s="64"/>
      <c r="HM2" s="64"/>
      <c r="HN2" s="64"/>
      <c r="HO2" s="64"/>
      <c r="HP2" s="64"/>
      <c r="HQ2" s="64"/>
      <c r="HR2" s="64"/>
      <c r="HS2" s="64"/>
      <c r="HT2" s="64"/>
      <c r="HU2" s="64"/>
      <c r="HV2" s="64"/>
      <c r="HW2" s="64"/>
      <c r="HX2" s="64"/>
      <c r="HY2" s="64"/>
      <c r="HZ2" s="64"/>
      <c r="IA2" s="64"/>
      <c r="IB2" s="64"/>
      <c r="IC2" s="64"/>
      <c r="ID2" s="64"/>
      <c r="IE2" s="64"/>
      <c r="IF2" s="64"/>
      <c r="IG2" s="64"/>
      <c r="IH2" s="64"/>
      <c r="II2" s="64"/>
      <c r="IJ2" s="64"/>
      <c r="IK2" s="64"/>
      <c r="IL2" s="64"/>
      <c r="IM2" s="64"/>
      <c r="IN2" s="64"/>
      <c r="IO2" s="64"/>
      <c r="IP2" s="64"/>
      <c r="IQ2" s="64"/>
      <c r="IR2" s="64"/>
      <c r="IS2" s="64"/>
      <c r="IT2" s="64"/>
      <c r="IU2" s="64"/>
      <c r="IV2" s="64"/>
      <c r="IW2" s="64"/>
    </row>
    <row r="3" spans="1:257" ht="15.75" customHeight="1" x14ac:dyDescent="0.25">
      <c r="B3" s="150" t="s">
        <v>0</v>
      </c>
      <c r="C3" s="121"/>
      <c r="D3" s="121"/>
      <c r="E3" s="121"/>
      <c r="F3" s="121"/>
      <c r="G3" s="121"/>
      <c r="H3" s="121"/>
      <c r="I3" s="151"/>
      <c r="J3" s="73"/>
      <c r="K3" s="72"/>
      <c r="L3" s="72"/>
      <c r="M3" s="72"/>
      <c r="N3" s="72"/>
      <c r="O3" s="74"/>
      <c r="P3" s="75"/>
      <c r="Q3" s="70"/>
      <c r="R3" s="71"/>
      <c r="S3"/>
      <c r="T3"/>
      <c r="U3"/>
      <c r="V3"/>
      <c r="W3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I3" s="64"/>
      <c r="EJ3" s="64"/>
      <c r="EK3" s="64"/>
      <c r="EL3" s="64"/>
      <c r="EM3" s="64"/>
      <c r="EN3" s="64"/>
      <c r="EO3" s="64"/>
      <c r="EP3" s="64"/>
      <c r="EQ3" s="64"/>
      <c r="ER3" s="64"/>
      <c r="ES3" s="64"/>
      <c r="ET3" s="64"/>
      <c r="EU3" s="64"/>
      <c r="EV3" s="64"/>
      <c r="EW3" s="64"/>
      <c r="EX3" s="64"/>
      <c r="EY3" s="64"/>
      <c r="EZ3" s="64"/>
      <c r="FA3" s="64"/>
      <c r="FB3" s="64"/>
      <c r="FC3" s="64"/>
      <c r="FD3" s="64"/>
      <c r="FE3" s="64"/>
      <c r="FF3" s="64"/>
      <c r="FG3" s="64"/>
      <c r="FH3" s="64"/>
      <c r="FI3" s="64"/>
      <c r="FJ3" s="64"/>
      <c r="FK3" s="64"/>
      <c r="FL3" s="64"/>
      <c r="FM3" s="64"/>
      <c r="FN3" s="64"/>
      <c r="FO3" s="64"/>
      <c r="FP3" s="64"/>
      <c r="FQ3" s="64"/>
      <c r="FR3" s="64"/>
      <c r="FS3" s="64"/>
      <c r="FT3" s="64"/>
      <c r="FU3" s="64"/>
      <c r="FV3" s="64"/>
      <c r="FW3" s="64"/>
      <c r="FX3" s="64"/>
      <c r="FY3" s="64"/>
      <c r="FZ3" s="64"/>
      <c r="GA3" s="64"/>
      <c r="GB3" s="64"/>
      <c r="GC3" s="64"/>
      <c r="GD3" s="64"/>
      <c r="GE3" s="64"/>
      <c r="GF3" s="64"/>
      <c r="GG3" s="64"/>
      <c r="GH3" s="64"/>
      <c r="GI3" s="64"/>
      <c r="GJ3" s="64"/>
      <c r="GK3" s="64"/>
      <c r="GL3" s="64"/>
      <c r="GM3" s="64"/>
      <c r="GN3" s="64"/>
      <c r="GO3" s="64"/>
      <c r="GP3" s="64"/>
      <c r="GQ3" s="64"/>
      <c r="GR3" s="64"/>
      <c r="GS3" s="64"/>
      <c r="GT3" s="64"/>
      <c r="GU3" s="64"/>
      <c r="GV3" s="64"/>
      <c r="GW3" s="64"/>
      <c r="GX3" s="64"/>
      <c r="GY3" s="64"/>
      <c r="GZ3" s="64"/>
      <c r="HA3" s="64"/>
      <c r="HB3" s="64"/>
      <c r="HC3" s="64"/>
      <c r="HD3" s="64"/>
      <c r="HE3" s="64"/>
      <c r="HF3" s="64"/>
      <c r="HG3" s="64"/>
      <c r="HH3" s="64"/>
      <c r="HI3" s="64"/>
      <c r="HJ3" s="64"/>
      <c r="HK3" s="64"/>
      <c r="HL3" s="64"/>
      <c r="HM3" s="64"/>
      <c r="HN3" s="64"/>
      <c r="HO3" s="64"/>
      <c r="HP3" s="64"/>
      <c r="HQ3" s="64"/>
      <c r="HR3" s="64"/>
      <c r="HS3" s="64"/>
      <c r="HT3" s="64"/>
      <c r="HU3" s="64"/>
      <c r="HV3" s="64"/>
      <c r="HW3" s="64"/>
      <c r="HX3" s="64"/>
      <c r="HY3" s="64"/>
      <c r="HZ3" s="64"/>
      <c r="IA3" s="64"/>
      <c r="IB3" s="64"/>
      <c r="IC3" s="64"/>
      <c r="ID3" s="64"/>
      <c r="IE3" s="64"/>
      <c r="IF3" s="64"/>
      <c r="IG3" s="64"/>
      <c r="IH3" s="64"/>
      <c r="II3" s="64"/>
      <c r="IJ3" s="64"/>
      <c r="IK3" s="64"/>
      <c r="IL3" s="64"/>
      <c r="IM3" s="64"/>
      <c r="IN3" s="64"/>
      <c r="IO3" s="64"/>
      <c r="IP3" s="64"/>
      <c r="IQ3" s="64"/>
      <c r="IR3" s="64"/>
      <c r="IS3" s="64"/>
      <c r="IT3" s="64"/>
      <c r="IU3" s="64"/>
      <c r="IV3" s="64"/>
      <c r="IW3" s="64"/>
    </row>
    <row r="4" spans="1:257" s="117" customFormat="1" ht="23.25" customHeight="1" x14ac:dyDescent="0.25">
      <c r="A4" s="127"/>
      <c r="B4" s="150" t="s">
        <v>1</v>
      </c>
      <c r="C4" s="121"/>
      <c r="D4" s="121"/>
      <c r="E4" s="121"/>
      <c r="F4" s="121"/>
      <c r="G4" s="121"/>
      <c r="H4" s="121"/>
      <c r="I4" s="151"/>
      <c r="J4" s="110"/>
      <c r="K4" s="110"/>
      <c r="L4" s="111"/>
      <c r="M4" s="111"/>
      <c r="N4" s="112"/>
      <c r="O4" s="113"/>
      <c r="P4" s="114"/>
      <c r="Q4" s="115"/>
      <c r="R4" s="116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  <c r="BM4" s="118"/>
      <c r="BN4" s="118"/>
      <c r="BO4" s="118"/>
      <c r="BP4" s="118"/>
      <c r="BQ4" s="118"/>
      <c r="BR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8"/>
      <c r="DA4" s="118"/>
      <c r="DB4" s="118"/>
      <c r="DC4" s="118"/>
      <c r="DD4" s="118"/>
      <c r="DE4" s="118"/>
      <c r="DF4" s="118"/>
      <c r="DG4" s="118"/>
      <c r="DH4" s="118"/>
      <c r="DI4" s="118"/>
      <c r="DJ4" s="118"/>
      <c r="DK4" s="118"/>
      <c r="DL4" s="118"/>
      <c r="DM4" s="118"/>
      <c r="DN4" s="118"/>
      <c r="DO4" s="118"/>
      <c r="DP4" s="118"/>
      <c r="DQ4" s="118"/>
      <c r="DR4" s="118"/>
      <c r="DS4" s="118"/>
      <c r="DT4" s="118"/>
      <c r="DU4" s="118"/>
      <c r="DV4" s="118"/>
      <c r="DW4" s="118"/>
      <c r="DX4" s="118"/>
      <c r="DY4" s="118"/>
      <c r="DZ4" s="118"/>
      <c r="EA4" s="118"/>
      <c r="EB4" s="118"/>
      <c r="EC4" s="118"/>
      <c r="ED4" s="118"/>
      <c r="EE4" s="118"/>
      <c r="EF4" s="118"/>
      <c r="EG4" s="118"/>
      <c r="EH4" s="118"/>
      <c r="EI4" s="118"/>
      <c r="EJ4" s="118"/>
      <c r="EK4" s="118"/>
      <c r="EL4" s="118"/>
      <c r="EM4" s="118"/>
      <c r="EN4" s="118"/>
      <c r="EO4" s="118"/>
      <c r="EP4" s="118"/>
      <c r="EQ4" s="118"/>
      <c r="ER4" s="118"/>
      <c r="ES4" s="118"/>
      <c r="ET4" s="118"/>
      <c r="EU4" s="118"/>
      <c r="EV4" s="118"/>
      <c r="EW4" s="118"/>
      <c r="EX4" s="118"/>
      <c r="EY4" s="118"/>
      <c r="EZ4" s="118"/>
      <c r="FA4" s="118"/>
      <c r="FB4" s="118"/>
      <c r="FC4" s="118"/>
      <c r="FD4" s="118"/>
      <c r="FE4" s="118"/>
      <c r="FF4" s="118"/>
      <c r="FG4" s="118"/>
      <c r="FH4" s="118"/>
      <c r="FI4" s="118"/>
      <c r="FJ4" s="118"/>
      <c r="FK4" s="118"/>
      <c r="FL4" s="118"/>
      <c r="FM4" s="118"/>
      <c r="FN4" s="118"/>
      <c r="FO4" s="118"/>
      <c r="FP4" s="118"/>
      <c r="FQ4" s="118"/>
      <c r="FR4" s="118"/>
      <c r="FS4" s="118"/>
      <c r="FT4" s="118"/>
      <c r="FU4" s="118"/>
      <c r="FV4" s="118"/>
      <c r="FW4" s="118"/>
      <c r="FX4" s="118"/>
      <c r="FY4" s="118"/>
      <c r="FZ4" s="118"/>
      <c r="GA4" s="118"/>
      <c r="GB4" s="118"/>
      <c r="GC4" s="118"/>
      <c r="GD4" s="118"/>
      <c r="GE4" s="118"/>
      <c r="GF4" s="118"/>
      <c r="GG4" s="118"/>
      <c r="GH4" s="118"/>
      <c r="GI4" s="118"/>
      <c r="GJ4" s="118"/>
      <c r="GK4" s="118"/>
      <c r="GL4" s="118"/>
      <c r="GM4" s="118"/>
      <c r="GN4" s="118"/>
      <c r="GO4" s="118"/>
      <c r="GP4" s="118"/>
      <c r="GQ4" s="118"/>
      <c r="GR4" s="118"/>
      <c r="GS4" s="118"/>
      <c r="GT4" s="118"/>
      <c r="GU4" s="118"/>
      <c r="GV4" s="118"/>
      <c r="GW4" s="118"/>
      <c r="GX4" s="118"/>
      <c r="GY4" s="118"/>
      <c r="GZ4" s="118"/>
      <c r="HA4" s="118"/>
      <c r="HB4" s="118"/>
      <c r="HC4" s="118"/>
      <c r="HD4" s="118"/>
      <c r="HE4" s="118"/>
      <c r="HF4" s="118"/>
      <c r="HG4" s="118"/>
      <c r="HH4" s="118"/>
      <c r="HI4" s="118"/>
      <c r="HJ4" s="118"/>
      <c r="HK4" s="118"/>
      <c r="HL4" s="118"/>
      <c r="HM4" s="118"/>
      <c r="HN4" s="118"/>
      <c r="HO4" s="118"/>
      <c r="HP4" s="118"/>
      <c r="HQ4" s="118"/>
      <c r="HR4" s="118"/>
      <c r="HS4" s="118"/>
      <c r="HT4" s="118"/>
      <c r="HU4" s="118"/>
      <c r="HV4" s="118"/>
      <c r="HW4" s="118"/>
      <c r="HX4" s="118"/>
      <c r="HY4" s="118"/>
      <c r="HZ4" s="118"/>
      <c r="IA4" s="118"/>
      <c r="IB4" s="118"/>
      <c r="IC4" s="118"/>
      <c r="ID4" s="118"/>
      <c r="IE4" s="118"/>
      <c r="IF4" s="118"/>
      <c r="IG4" s="118"/>
      <c r="IH4" s="118"/>
      <c r="II4" s="118"/>
      <c r="IJ4" s="118"/>
      <c r="IK4" s="118"/>
      <c r="IL4" s="118"/>
      <c r="IM4" s="118"/>
      <c r="IN4" s="118"/>
      <c r="IO4" s="118"/>
      <c r="IP4" s="118"/>
      <c r="IQ4" s="118"/>
      <c r="IR4" s="118"/>
      <c r="IS4" s="118"/>
      <c r="IT4" s="118"/>
      <c r="IU4" s="118"/>
      <c r="IV4" s="118"/>
      <c r="IW4" s="118"/>
    </row>
    <row r="5" spans="1:257" s="117" customFormat="1" ht="6" customHeight="1" x14ac:dyDescent="0.2">
      <c r="A5" s="127"/>
      <c r="B5" s="152"/>
      <c r="C5" s="118"/>
      <c r="D5" s="118"/>
      <c r="E5" s="118"/>
      <c r="F5" s="118"/>
      <c r="G5" s="118"/>
      <c r="H5" s="118"/>
      <c r="I5" s="185"/>
      <c r="J5" s="119"/>
      <c r="K5" s="120"/>
      <c r="L5" s="120"/>
      <c r="M5" s="120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8"/>
      <c r="BN5" s="118"/>
      <c r="BO5" s="118"/>
      <c r="BP5" s="118"/>
      <c r="BQ5" s="118"/>
      <c r="BR5" s="118"/>
      <c r="BS5" s="118"/>
      <c r="BT5" s="118"/>
      <c r="BU5" s="118"/>
      <c r="BV5" s="118"/>
      <c r="BW5" s="118"/>
      <c r="BX5" s="118"/>
      <c r="BY5" s="118"/>
      <c r="BZ5" s="118"/>
      <c r="CA5" s="118"/>
      <c r="CB5" s="118"/>
      <c r="CC5" s="118"/>
      <c r="CD5" s="118"/>
      <c r="CE5" s="118"/>
      <c r="CF5" s="118"/>
      <c r="CG5" s="118"/>
      <c r="CH5" s="118"/>
      <c r="CI5" s="118"/>
      <c r="CJ5" s="118"/>
      <c r="CK5" s="118"/>
      <c r="CL5" s="118"/>
      <c r="CM5" s="118"/>
      <c r="CN5" s="118"/>
      <c r="CO5" s="118"/>
      <c r="CP5" s="118"/>
      <c r="CQ5" s="118"/>
      <c r="CR5" s="118"/>
      <c r="CS5" s="118"/>
      <c r="CT5" s="118"/>
      <c r="CU5" s="118"/>
      <c r="CV5" s="118"/>
      <c r="CW5" s="118"/>
      <c r="CX5" s="118"/>
      <c r="CY5" s="118"/>
      <c r="CZ5" s="118"/>
      <c r="DA5" s="118"/>
      <c r="DB5" s="118"/>
      <c r="DC5" s="118"/>
      <c r="DD5" s="118"/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8"/>
      <c r="DY5" s="118"/>
      <c r="DZ5" s="118"/>
      <c r="EA5" s="118"/>
      <c r="EB5" s="118"/>
      <c r="EC5" s="118"/>
      <c r="ED5" s="118"/>
      <c r="EE5" s="118"/>
      <c r="EF5" s="118"/>
      <c r="EG5" s="118"/>
      <c r="EH5" s="118"/>
      <c r="EI5" s="118"/>
      <c r="EJ5" s="118"/>
      <c r="EK5" s="118"/>
      <c r="EL5" s="118"/>
      <c r="EM5" s="118"/>
      <c r="EN5" s="118"/>
      <c r="EO5" s="118"/>
      <c r="EP5" s="118"/>
      <c r="EQ5" s="118"/>
      <c r="ER5" s="118"/>
      <c r="ES5" s="118"/>
      <c r="ET5" s="118"/>
      <c r="EU5" s="118"/>
      <c r="EV5" s="118"/>
      <c r="EW5" s="118"/>
      <c r="EX5" s="118"/>
      <c r="EY5" s="118"/>
      <c r="EZ5" s="118"/>
      <c r="FA5" s="118"/>
      <c r="FB5" s="118"/>
      <c r="FC5" s="118"/>
      <c r="FD5" s="118"/>
      <c r="FE5" s="118"/>
      <c r="FF5" s="118"/>
      <c r="FG5" s="118"/>
      <c r="FH5" s="118"/>
      <c r="FI5" s="118"/>
      <c r="FJ5" s="118"/>
      <c r="FK5" s="118"/>
      <c r="FL5" s="118"/>
      <c r="FM5" s="118"/>
      <c r="FN5" s="118"/>
      <c r="FO5" s="118"/>
      <c r="FP5" s="118"/>
      <c r="FQ5" s="118"/>
      <c r="FR5" s="118"/>
      <c r="FS5" s="118"/>
      <c r="FT5" s="118"/>
      <c r="FU5" s="118"/>
      <c r="FV5" s="118"/>
      <c r="FW5" s="118"/>
      <c r="FX5" s="118"/>
      <c r="FY5" s="118"/>
      <c r="FZ5" s="118"/>
      <c r="GA5" s="118"/>
      <c r="GB5" s="118"/>
      <c r="GC5" s="118"/>
      <c r="GD5" s="118"/>
      <c r="GE5" s="118"/>
      <c r="GF5" s="118"/>
      <c r="GG5" s="118"/>
      <c r="GH5" s="118"/>
      <c r="GI5" s="118"/>
      <c r="GJ5" s="118"/>
      <c r="GK5" s="118"/>
      <c r="GL5" s="118"/>
      <c r="GM5" s="118"/>
      <c r="GN5" s="118"/>
      <c r="GO5" s="118"/>
      <c r="GP5" s="118"/>
      <c r="GQ5" s="118"/>
      <c r="GR5" s="118"/>
      <c r="GS5" s="118"/>
      <c r="GT5" s="118"/>
      <c r="GU5" s="118"/>
      <c r="GV5" s="118"/>
      <c r="GW5" s="118"/>
      <c r="GX5" s="118"/>
      <c r="GY5" s="118"/>
      <c r="GZ5" s="118"/>
      <c r="HA5" s="118"/>
      <c r="HB5" s="118"/>
      <c r="HC5" s="118"/>
      <c r="HD5" s="118"/>
      <c r="HE5" s="118"/>
      <c r="HF5" s="118"/>
      <c r="HG5" s="118"/>
      <c r="HH5" s="118"/>
      <c r="HI5" s="118"/>
      <c r="HJ5" s="118"/>
      <c r="HK5" s="118"/>
      <c r="HL5" s="118"/>
      <c r="HM5" s="118"/>
      <c r="HN5" s="118"/>
      <c r="HO5" s="118"/>
      <c r="HP5" s="118"/>
      <c r="HQ5" s="118"/>
      <c r="HR5" s="118"/>
      <c r="HS5" s="118"/>
      <c r="HT5" s="118"/>
      <c r="HU5" s="118"/>
      <c r="HV5" s="118"/>
      <c r="HW5" s="118"/>
      <c r="HX5" s="118"/>
      <c r="HY5" s="118"/>
      <c r="HZ5" s="118"/>
      <c r="IA5" s="118"/>
      <c r="IB5" s="118"/>
      <c r="IC5" s="118"/>
      <c r="ID5" s="118"/>
      <c r="IE5" s="118"/>
      <c r="IF5" s="118"/>
      <c r="IG5" s="118"/>
      <c r="IH5" s="118"/>
      <c r="II5" s="118"/>
      <c r="IJ5" s="118"/>
      <c r="IK5" s="118"/>
      <c r="IL5" s="118"/>
      <c r="IM5" s="118"/>
      <c r="IN5" s="118"/>
      <c r="IO5" s="118"/>
      <c r="IP5" s="118"/>
      <c r="IQ5" s="118"/>
      <c r="IR5" s="118"/>
      <c r="IS5" s="118"/>
      <c r="IT5" s="118"/>
      <c r="IU5" s="118"/>
      <c r="IV5" s="118"/>
      <c r="IW5" s="118"/>
    </row>
    <row r="6" spans="1:257" ht="19.5" thickBot="1" x14ac:dyDescent="0.25">
      <c r="B6" s="153" t="s">
        <v>118</v>
      </c>
      <c r="C6" s="122"/>
      <c r="D6" s="122"/>
      <c r="E6" s="122"/>
      <c r="F6" s="122"/>
      <c r="G6" s="122"/>
      <c r="H6" s="122"/>
      <c r="I6" s="154"/>
      <c r="J6" s="76"/>
      <c r="K6" s="76"/>
      <c r="L6" s="76"/>
      <c r="M6" s="76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  <c r="BS6" s="64"/>
      <c r="BT6" s="64"/>
      <c r="BU6" s="64"/>
      <c r="BV6" s="64"/>
      <c r="BW6" s="64"/>
      <c r="BX6" s="64"/>
      <c r="BY6" s="64"/>
      <c r="BZ6" s="64"/>
      <c r="CA6" s="64"/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4"/>
      <c r="CM6" s="64"/>
      <c r="CN6" s="64"/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4"/>
      <c r="CZ6" s="64"/>
      <c r="DA6" s="64"/>
      <c r="DB6" s="64"/>
      <c r="DC6" s="64"/>
      <c r="DD6" s="64"/>
      <c r="DE6" s="64"/>
      <c r="DF6" s="64"/>
      <c r="DG6" s="64"/>
      <c r="DH6" s="64"/>
      <c r="DI6" s="64"/>
      <c r="DJ6" s="64"/>
      <c r="DK6" s="64"/>
      <c r="DL6" s="64"/>
      <c r="DM6" s="64"/>
      <c r="DN6" s="64"/>
      <c r="DO6" s="64"/>
      <c r="DP6" s="64"/>
      <c r="DQ6" s="64"/>
      <c r="DR6" s="64"/>
      <c r="DS6" s="64"/>
      <c r="DT6" s="64"/>
      <c r="DU6" s="64"/>
      <c r="DV6" s="64"/>
      <c r="DW6" s="64"/>
      <c r="DX6" s="64"/>
      <c r="DY6" s="64"/>
      <c r="DZ6" s="64"/>
      <c r="EA6" s="64"/>
      <c r="EB6" s="64"/>
      <c r="EC6" s="64"/>
      <c r="ED6" s="64"/>
      <c r="EE6" s="64"/>
      <c r="EF6" s="64"/>
      <c r="EG6" s="64"/>
      <c r="EH6" s="64"/>
      <c r="EI6" s="64"/>
      <c r="EJ6" s="64"/>
      <c r="EK6" s="64"/>
      <c r="EL6" s="64"/>
      <c r="EM6" s="64"/>
      <c r="EN6" s="64"/>
      <c r="EO6" s="64"/>
      <c r="EP6" s="64"/>
      <c r="EQ6" s="64"/>
      <c r="ER6" s="64"/>
      <c r="ES6" s="64"/>
      <c r="ET6" s="64"/>
      <c r="EU6" s="64"/>
      <c r="EV6" s="64"/>
      <c r="EW6" s="64"/>
      <c r="EX6" s="64"/>
      <c r="EY6" s="64"/>
      <c r="EZ6" s="64"/>
      <c r="FA6" s="64"/>
      <c r="FB6" s="64"/>
      <c r="FC6" s="64"/>
      <c r="FD6" s="64"/>
      <c r="FE6" s="64"/>
      <c r="FF6" s="64"/>
      <c r="FG6" s="64"/>
      <c r="FH6" s="64"/>
      <c r="FI6" s="64"/>
      <c r="FJ6" s="64"/>
      <c r="FK6" s="64"/>
      <c r="FL6" s="64"/>
      <c r="FM6" s="64"/>
      <c r="FN6" s="64"/>
      <c r="FO6" s="64"/>
      <c r="FP6" s="64"/>
      <c r="FQ6" s="64"/>
      <c r="FR6" s="64"/>
      <c r="FS6" s="64"/>
      <c r="FT6" s="64"/>
      <c r="FU6" s="64"/>
      <c r="FV6" s="64"/>
      <c r="FW6" s="64"/>
      <c r="FX6" s="64"/>
      <c r="FY6" s="64"/>
      <c r="FZ6" s="64"/>
      <c r="GA6" s="64"/>
      <c r="GB6" s="64"/>
      <c r="GC6" s="64"/>
      <c r="GD6" s="64"/>
      <c r="GE6" s="64"/>
      <c r="GF6" s="64"/>
      <c r="GG6" s="64"/>
      <c r="GH6" s="64"/>
      <c r="GI6" s="64"/>
      <c r="GJ6" s="64"/>
      <c r="GK6" s="64"/>
      <c r="GL6" s="64"/>
      <c r="GM6" s="64"/>
      <c r="GN6" s="64"/>
      <c r="GO6" s="64"/>
      <c r="GP6" s="64"/>
      <c r="GQ6" s="64"/>
      <c r="GR6" s="64"/>
      <c r="GS6" s="64"/>
      <c r="GT6" s="64"/>
      <c r="GU6" s="64"/>
      <c r="GV6" s="64"/>
      <c r="GW6" s="64"/>
      <c r="GX6" s="64"/>
      <c r="GY6" s="64"/>
      <c r="GZ6" s="64"/>
      <c r="HA6" s="64"/>
      <c r="HB6" s="64"/>
      <c r="HC6" s="64"/>
      <c r="HD6" s="64"/>
      <c r="HE6" s="64"/>
      <c r="HF6" s="64"/>
      <c r="HG6" s="64"/>
      <c r="HH6" s="64"/>
      <c r="HI6" s="64"/>
      <c r="HJ6" s="64"/>
      <c r="HK6" s="64"/>
      <c r="HL6" s="64"/>
      <c r="HM6" s="64"/>
      <c r="HN6" s="64"/>
      <c r="HO6" s="64"/>
      <c r="HP6" s="64"/>
      <c r="HQ6" s="64"/>
      <c r="HR6" s="64"/>
      <c r="HS6" s="64"/>
      <c r="HT6" s="64"/>
      <c r="HU6" s="64"/>
      <c r="HV6" s="64"/>
      <c r="HW6" s="64"/>
      <c r="HX6" s="64"/>
      <c r="HY6" s="64"/>
      <c r="HZ6" s="64"/>
      <c r="IA6" s="64"/>
      <c r="IB6" s="64"/>
      <c r="IC6" s="64"/>
      <c r="ID6" s="64"/>
      <c r="IE6" s="64"/>
      <c r="IF6" s="64"/>
      <c r="IG6" s="64"/>
      <c r="IH6" s="64"/>
      <c r="II6" s="64"/>
      <c r="IJ6" s="64"/>
      <c r="IK6" s="64"/>
      <c r="IL6" s="64"/>
      <c r="IM6" s="64"/>
      <c r="IN6" s="64"/>
      <c r="IO6" s="64"/>
      <c r="IP6" s="64"/>
      <c r="IQ6" s="64"/>
      <c r="IR6" s="64"/>
      <c r="IS6" s="64"/>
      <c r="IT6" s="64"/>
      <c r="IU6" s="64"/>
      <c r="IV6" s="64"/>
      <c r="IW6" s="64"/>
    </row>
    <row r="7" spans="1:257" ht="15.75" x14ac:dyDescent="0.25">
      <c r="B7" s="155"/>
      <c r="C7" s="128"/>
      <c r="D7" s="129"/>
      <c r="E7" s="129"/>
      <c r="F7" s="130"/>
      <c r="G7" s="130"/>
      <c r="H7" s="130"/>
      <c r="I7" s="186"/>
      <c r="J7" s="77"/>
      <c r="K7" s="77"/>
      <c r="L7" s="77"/>
      <c r="M7" s="78"/>
    </row>
    <row r="8" spans="1:257" x14ac:dyDescent="0.25">
      <c r="B8" s="156" t="s">
        <v>87</v>
      </c>
      <c r="C8" s="80"/>
      <c r="D8" s="80"/>
      <c r="E8" s="80"/>
      <c r="F8" s="80"/>
      <c r="G8" s="80"/>
      <c r="H8" s="80"/>
      <c r="I8" s="157"/>
      <c r="J8" s="77"/>
      <c r="K8" s="77"/>
      <c r="L8" s="77"/>
      <c r="M8" s="78"/>
    </row>
    <row r="9" spans="1:257" x14ac:dyDescent="0.25">
      <c r="B9" s="158" t="s">
        <v>88</v>
      </c>
      <c r="C9" s="81"/>
      <c r="D9" s="81"/>
      <c r="E9" s="81"/>
      <c r="F9" s="81"/>
      <c r="G9" s="81"/>
      <c r="H9" s="82"/>
      <c r="I9" s="159" t="s">
        <v>89</v>
      </c>
      <c r="J9" s="77"/>
      <c r="K9" s="77"/>
      <c r="L9" s="77"/>
      <c r="M9" s="78"/>
    </row>
    <row r="10" spans="1:257" x14ac:dyDescent="0.25">
      <c r="B10" s="160" t="s">
        <v>90</v>
      </c>
      <c r="C10" s="83"/>
      <c r="D10" s="84"/>
      <c r="E10" s="84"/>
      <c r="F10" s="84"/>
      <c r="G10" s="85"/>
      <c r="H10" s="83"/>
      <c r="I10" s="161">
        <v>0</v>
      </c>
      <c r="J10" s="77"/>
      <c r="K10" s="77"/>
      <c r="L10" s="77"/>
      <c r="M10" s="78"/>
    </row>
    <row r="11" spans="1:257" x14ac:dyDescent="0.25">
      <c r="B11" s="160" t="s">
        <v>91</v>
      </c>
      <c r="C11" s="83"/>
      <c r="D11" s="84"/>
      <c r="E11" s="84"/>
      <c r="F11" s="84"/>
      <c r="G11" s="85"/>
      <c r="H11" s="83"/>
      <c r="I11" s="161">
        <v>0</v>
      </c>
      <c r="J11" s="77"/>
      <c r="K11" s="77"/>
      <c r="L11" s="77"/>
      <c r="M11" s="78"/>
    </row>
    <row r="12" spans="1:257" x14ac:dyDescent="0.25">
      <c r="B12" s="160" t="s">
        <v>92</v>
      </c>
      <c r="C12" s="83"/>
      <c r="D12" s="84"/>
      <c r="E12" s="84"/>
      <c r="F12" s="84"/>
      <c r="G12" s="85"/>
      <c r="H12" s="83"/>
      <c r="I12" s="161">
        <v>0</v>
      </c>
      <c r="J12" s="77"/>
      <c r="K12" s="77"/>
      <c r="L12" s="77"/>
      <c r="M12" s="78"/>
    </row>
    <row r="13" spans="1:257" x14ac:dyDescent="0.25">
      <c r="B13" s="162" t="s">
        <v>93</v>
      </c>
      <c r="C13" s="86"/>
      <c r="D13" s="86"/>
      <c r="E13" s="86"/>
      <c r="F13" s="86"/>
      <c r="G13" s="86"/>
      <c r="H13" s="87"/>
      <c r="I13" s="163">
        <f>SUM(I10:I12)</f>
        <v>0</v>
      </c>
      <c r="J13" s="77"/>
      <c r="K13" s="77"/>
      <c r="L13" s="77"/>
      <c r="M13" s="78"/>
    </row>
    <row r="14" spans="1:257" x14ac:dyDescent="0.25">
      <c r="B14" s="156" t="s">
        <v>94</v>
      </c>
      <c r="C14" s="80"/>
      <c r="D14" s="80"/>
      <c r="E14" s="80"/>
      <c r="F14" s="80"/>
      <c r="G14" s="80"/>
      <c r="H14" s="80"/>
      <c r="I14" s="157"/>
      <c r="J14" s="77"/>
      <c r="K14" s="77"/>
      <c r="L14" s="77"/>
      <c r="M14" s="78"/>
    </row>
    <row r="15" spans="1:257" x14ac:dyDescent="0.25">
      <c r="B15" s="158" t="s">
        <v>88</v>
      </c>
      <c r="C15" s="81"/>
      <c r="D15" s="81"/>
      <c r="E15" s="81"/>
      <c r="F15" s="81"/>
      <c r="G15" s="81"/>
      <c r="H15" s="82"/>
      <c r="I15" s="159" t="s">
        <v>89</v>
      </c>
      <c r="J15" s="77"/>
      <c r="K15" s="77"/>
      <c r="L15" s="77"/>
      <c r="M15" s="78"/>
    </row>
    <row r="16" spans="1:257" x14ac:dyDescent="0.25">
      <c r="B16" s="164" t="s">
        <v>95</v>
      </c>
      <c r="C16" s="88"/>
      <c r="D16" s="89"/>
      <c r="E16" s="89"/>
      <c r="F16" s="90"/>
      <c r="G16" s="91"/>
      <c r="H16" s="92"/>
      <c r="I16" s="161">
        <v>0</v>
      </c>
      <c r="J16" s="77"/>
      <c r="K16" s="77"/>
      <c r="L16" s="77"/>
      <c r="M16" s="78"/>
    </row>
    <row r="17" spans="2:13" x14ac:dyDescent="0.25">
      <c r="B17" s="162" t="s">
        <v>96</v>
      </c>
      <c r="C17" s="86"/>
      <c r="D17" s="86"/>
      <c r="E17" s="86"/>
      <c r="F17" s="86"/>
      <c r="G17" s="86"/>
      <c r="H17" s="87"/>
      <c r="I17" s="163">
        <f>SUM(I16:I16)</f>
        <v>0</v>
      </c>
      <c r="J17" s="77"/>
      <c r="K17" s="77"/>
      <c r="L17" s="77"/>
      <c r="M17" s="78"/>
    </row>
    <row r="18" spans="2:13" x14ac:dyDescent="0.25">
      <c r="B18" s="156" t="s">
        <v>97</v>
      </c>
      <c r="C18" s="80"/>
      <c r="D18" s="80"/>
      <c r="E18" s="80"/>
      <c r="F18" s="80"/>
      <c r="G18" s="80"/>
      <c r="H18" s="80"/>
      <c r="I18" s="157"/>
      <c r="J18" s="77"/>
      <c r="K18" s="77"/>
      <c r="L18" s="77"/>
      <c r="M18" s="78"/>
    </row>
    <row r="19" spans="2:13" x14ac:dyDescent="0.25">
      <c r="B19" s="158" t="s">
        <v>88</v>
      </c>
      <c r="C19" s="81"/>
      <c r="D19" s="81"/>
      <c r="E19" s="81"/>
      <c r="F19" s="81"/>
      <c r="G19" s="81"/>
      <c r="H19" s="82"/>
      <c r="I19" s="159" t="s">
        <v>89</v>
      </c>
      <c r="J19" s="77"/>
      <c r="K19" s="77"/>
      <c r="L19" s="77"/>
      <c r="M19" s="78"/>
    </row>
    <row r="20" spans="2:13" x14ac:dyDescent="0.25">
      <c r="B20" s="165" t="s">
        <v>98</v>
      </c>
      <c r="C20" s="93"/>
      <c r="D20" s="93"/>
      <c r="E20" s="93"/>
      <c r="F20" s="93"/>
      <c r="G20" s="93"/>
      <c r="H20" s="94"/>
      <c r="I20" s="161">
        <v>0</v>
      </c>
      <c r="J20" s="77"/>
      <c r="K20" s="77"/>
      <c r="L20" s="77"/>
      <c r="M20" s="78"/>
    </row>
    <row r="21" spans="2:13" x14ac:dyDescent="0.25">
      <c r="B21" s="162" t="s">
        <v>99</v>
      </c>
      <c r="C21" s="86"/>
      <c r="D21" s="86"/>
      <c r="E21" s="86"/>
      <c r="F21" s="86"/>
      <c r="G21" s="86"/>
      <c r="H21" s="87"/>
      <c r="I21" s="163">
        <f>SUM(I20:I20)</f>
        <v>0</v>
      </c>
      <c r="J21" s="77"/>
      <c r="K21" s="77"/>
      <c r="L21" s="77"/>
      <c r="M21" s="78"/>
    </row>
    <row r="22" spans="2:13" x14ac:dyDescent="0.25">
      <c r="B22" s="156" t="s">
        <v>100</v>
      </c>
      <c r="C22" s="80"/>
      <c r="D22" s="80"/>
      <c r="E22" s="80"/>
      <c r="F22" s="80"/>
      <c r="G22" s="80"/>
      <c r="H22" s="80"/>
      <c r="I22" s="157"/>
      <c r="J22" s="77"/>
      <c r="K22" s="77"/>
      <c r="L22" s="77"/>
      <c r="M22" s="78"/>
    </row>
    <row r="23" spans="2:13" x14ac:dyDescent="0.25">
      <c r="B23" s="158" t="s">
        <v>88</v>
      </c>
      <c r="C23" s="81"/>
      <c r="D23" s="81"/>
      <c r="E23" s="81"/>
      <c r="F23" s="81"/>
      <c r="G23" s="81"/>
      <c r="H23" s="82"/>
      <c r="I23" s="159" t="s">
        <v>89</v>
      </c>
      <c r="J23" s="77"/>
      <c r="K23" s="77"/>
      <c r="L23" s="77"/>
      <c r="M23" s="78"/>
    </row>
    <row r="24" spans="2:13" x14ac:dyDescent="0.25">
      <c r="B24" s="165" t="s">
        <v>101</v>
      </c>
      <c r="C24" s="93"/>
      <c r="D24" s="93"/>
      <c r="E24" s="93"/>
      <c r="F24" s="93"/>
      <c r="G24" s="93"/>
      <c r="H24" s="94"/>
      <c r="I24" s="166">
        <v>0</v>
      </c>
      <c r="J24" s="77"/>
      <c r="K24" s="77"/>
      <c r="L24" s="77"/>
      <c r="M24" s="78"/>
    </row>
    <row r="25" spans="2:13" x14ac:dyDescent="0.25">
      <c r="B25" s="162" t="s">
        <v>102</v>
      </c>
      <c r="C25" s="86"/>
      <c r="D25" s="86"/>
      <c r="E25" s="86"/>
      <c r="F25" s="86"/>
      <c r="G25" s="86"/>
      <c r="H25" s="87"/>
      <c r="I25" s="167">
        <f>SUM(I24:I24)</f>
        <v>0</v>
      </c>
      <c r="J25" s="77"/>
      <c r="K25" s="77"/>
      <c r="L25" s="77"/>
      <c r="M25" s="78"/>
    </row>
    <row r="26" spans="2:13" x14ac:dyDescent="0.25">
      <c r="B26" s="156" t="s">
        <v>103</v>
      </c>
      <c r="C26" s="80"/>
      <c r="D26" s="80"/>
      <c r="E26" s="80"/>
      <c r="F26" s="80"/>
      <c r="G26" s="80"/>
      <c r="H26" s="80"/>
      <c r="I26" s="157"/>
      <c r="J26" s="77"/>
      <c r="K26" s="77"/>
      <c r="L26" s="77"/>
      <c r="M26" s="78"/>
    </row>
    <row r="27" spans="2:13" x14ac:dyDescent="0.25">
      <c r="B27" s="158" t="s">
        <v>88</v>
      </c>
      <c r="C27" s="81"/>
      <c r="D27" s="81"/>
      <c r="E27" s="81"/>
      <c r="F27" s="81"/>
      <c r="G27" s="81"/>
      <c r="H27" s="82"/>
      <c r="I27" s="159" t="s">
        <v>89</v>
      </c>
      <c r="J27" s="77"/>
      <c r="K27" s="77"/>
      <c r="L27" s="77"/>
      <c r="M27" s="78"/>
    </row>
    <row r="28" spans="2:13" x14ac:dyDescent="0.25">
      <c r="B28" s="160" t="s">
        <v>104</v>
      </c>
      <c r="C28" s="83"/>
      <c r="D28" s="84"/>
      <c r="E28" s="84"/>
      <c r="F28" s="84"/>
      <c r="G28" s="85"/>
      <c r="H28" s="83"/>
      <c r="I28" s="166">
        <v>0</v>
      </c>
      <c r="J28" s="77"/>
      <c r="K28" s="77"/>
      <c r="L28" s="77"/>
      <c r="M28" s="78"/>
    </row>
    <row r="29" spans="2:13" x14ac:dyDescent="0.25">
      <c r="B29" s="160" t="s">
        <v>105</v>
      </c>
      <c r="C29" s="83"/>
      <c r="D29" s="84"/>
      <c r="E29" s="84"/>
      <c r="F29" s="84"/>
      <c r="G29" s="85"/>
      <c r="H29" s="83"/>
      <c r="I29" s="166">
        <v>0</v>
      </c>
      <c r="J29" s="77"/>
      <c r="K29" s="77"/>
      <c r="L29" s="77"/>
      <c r="M29" s="78"/>
    </row>
    <row r="30" spans="2:13" x14ac:dyDescent="0.25">
      <c r="B30" s="160" t="s">
        <v>106</v>
      </c>
      <c r="C30" s="83"/>
      <c r="D30" s="84"/>
      <c r="E30" s="84"/>
      <c r="F30" s="84"/>
      <c r="G30" s="85"/>
      <c r="H30" s="83"/>
      <c r="I30" s="166">
        <v>0</v>
      </c>
      <c r="J30" s="77"/>
      <c r="K30" s="77"/>
      <c r="L30" s="77"/>
      <c r="M30" s="78"/>
    </row>
    <row r="31" spans="2:13" x14ac:dyDescent="0.25">
      <c r="B31" s="168" t="s">
        <v>107</v>
      </c>
      <c r="C31" s="95"/>
      <c r="D31" s="95"/>
      <c r="E31" s="95"/>
      <c r="F31" s="95"/>
      <c r="G31" s="95"/>
      <c r="H31" s="96"/>
      <c r="I31" s="169">
        <f>SUM(I28:I30)</f>
        <v>0</v>
      </c>
      <c r="J31" s="77"/>
      <c r="K31" s="77"/>
      <c r="L31" s="77"/>
      <c r="M31" s="78"/>
    </row>
    <row r="32" spans="2:13" ht="3.75" customHeight="1" x14ac:dyDescent="0.25">
      <c r="B32" s="170"/>
      <c r="C32" s="98"/>
      <c r="D32" s="99"/>
      <c r="E32" s="100"/>
      <c r="F32" s="100"/>
      <c r="G32" s="100"/>
      <c r="H32" s="100"/>
      <c r="I32" s="187"/>
      <c r="J32" s="77"/>
      <c r="K32" s="77"/>
      <c r="L32" s="77"/>
      <c r="M32" s="78"/>
    </row>
    <row r="33" spans="2:13" x14ac:dyDescent="0.25">
      <c r="B33" s="171" t="s">
        <v>108</v>
      </c>
      <c r="C33" s="131"/>
      <c r="D33" s="131"/>
      <c r="E33" s="131"/>
      <c r="F33" s="131"/>
      <c r="G33" s="131"/>
      <c r="H33" s="131"/>
      <c r="I33" s="172"/>
      <c r="J33" s="77"/>
      <c r="K33" s="77"/>
      <c r="L33" s="77"/>
      <c r="M33" s="78"/>
    </row>
    <row r="34" spans="2:13" x14ac:dyDescent="0.25">
      <c r="B34" s="173" t="s">
        <v>109</v>
      </c>
      <c r="C34" s="101"/>
      <c r="D34" s="102" t="s">
        <v>110</v>
      </c>
      <c r="E34" s="103"/>
      <c r="F34" s="103"/>
      <c r="G34" s="103"/>
      <c r="H34" s="103"/>
      <c r="I34" s="188">
        <f>((1+I13/100)*(1+I17/100)*(1+I21/100)/(1-(I25/100+I31/100))-1)</f>
        <v>0</v>
      </c>
      <c r="J34" s="77"/>
      <c r="K34" s="77"/>
      <c r="L34" s="77"/>
      <c r="M34" s="78"/>
    </row>
    <row r="35" spans="2:13" x14ac:dyDescent="0.25">
      <c r="C35" s="132"/>
      <c r="G35" s="132"/>
      <c r="H35" s="132"/>
      <c r="I35" s="189"/>
      <c r="J35" s="77"/>
      <c r="K35" s="77"/>
      <c r="L35" s="77"/>
      <c r="M35" s="78"/>
    </row>
    <row r="36" spans="2:13" x14ac:dyDescent="0.25">
      <c r="C36" s="132"/>
      <c r="G36" s="132"/>
      <c r="H36" s="132"/>
      <c r="I36" s="189"/>
      <c r="J36" s="77"/>
      <c r="K36" s="77"/>
      <c r="L36" s="77"/>
      <c r="M36" s="78"/>
    </row>
    <row r="37" spans="2:13" x14ac:dyDescent="0.25">
      <c r="B37" s="175"/>
      <c r="C37" s="134"/>
      <c r="D37" s="135"/>
      <c r="F37" s="136"/>
      <c r="G37" s="137"/>
      <c r="H37" s="138"/>
      <c r="I37" s="190"/>
    </row>
    <row r="38" spans="2:13" ht="18.75" x14ac:dyDescent="0.25">
      <c r="B38" s="176" t="s">
        <v>111</v>
      </c>
      <c r="C38" s="139"/>
      <c r="D38" s="139"/>
      <c r="E38" s="139"/>
      <c r="F38" s="139"/>
      <c r="G38" s="139"/>
      <c r="H38" s="139"/>
      <c r="I38" s="177"/>
    </row>
    <row r="39" spans="2:13" ht="15.75" x14ac:dyDescent="0.25">
      <c r="B39" s="155"/>
      <c r="C39" s="129"/>
      <c r="D39" s="129"/>
      <c r="E39" s="129"/>
      <c r="F39" s="130"/>
      <c r="G39" s="130"/>
      <c r="H39" s="130"/>
      <c r="I39" s="186"/>
    </row>
    <row r="40" spans="2:13" x14ac:dyDescent="0.25">
      <c r="B40" s="156" t="s">
        <v>87</v>
      </c>
      <c r="C40" s="80"/>
      <c r="D40" s="80"/>
      <c r="E40" s="80"/>
      <c r="F40" s="80"/>
      <c r="G40" s="80"/>
      <c r="H40" s="80"/>
      <c r="I40" s="157"/>
    </row>
    <row r="41" spans="2:13" x14ac:dyDescent="0.25">
      <c r="B41" s="158" t="s">
        <v>88</v>
      </c>
      <c r="C41" s="81"/>
      <c r="D41" s="81"/>
      <c r="E41" s="81"/>
      <c r="F41" s="81"/>
      <c r="G41" s="81"/>
      <c r="H41" s="82"/>
      <c r="I41" s="159" t="s">
        <v>89</v>
      </c>
    </row>
    <row r="42" spans="2:13" x14ac:dyDescent="0.25">
      <c r="B42" s="160" t="s">
        <v>90</v>
      </c>
      <c r="C42" s="84"/>
      <c r="D42" s="84"/>
      <c r="E42" s="84"/>
      <c r="F42" s="84"/>
      <c r="G42" s="85"/>
      <c r="H42" s="83"/>
      <c r="I42" s="161">
        <f>I10</f>
        <v>0</v>
      </c>
    </row>
    <row r="43" spans="2:13" x14ac:dyDescent="0.25">
      <c r="B43" s="160" t="s">
        <v>91</v>
      </c>
      <c r="C43" s="84"/>
      <c r="D43" s="84"/>
      <c r="E43" s="84"/>
      <c r="F43" s="84"/>
      <c r="G43" s="85"/>
      <c r="H43" s="83"/>
      <c r="I43" s="161">
        <f t="shared" ref="I43:I44" si="0">I11</f>
        <v>0</v>
      </c>
    </row>
    <row r="44" spans="2:13" x14ac:dyDescent="0.25">
      <c r="B44" s="160" t="s">
        <v>92</v>
      </c>
      <c r="C44" s="84"/>
      <c r="D44" s="84"/>
      <c r="E44" s="84"/>
      <c r="F44" s="84"/>
      <c r="G44" s="85"/>
      <c r="H44" s="83"/>
      <c r="I44" s="161">
        <f t="shared" si="0"/>
        <v>0</v>
      </c>
    </row>
    <row r="45" spans="2:13" x14ac:dyDescent="0.25">
      <c r="B45" s="162" t="s">
        <v>93</v>
      </c>
      <c r="C45" s="86"/>
      <c r="D45" s="86"/>
      <c r="E45" s="86"/>
      <c r="F45" s="86"/>
      <c r="G45" s="86"/>
      <c r="H45" s="87"/>
      <c r="I45" s="163">
        <f>SUM(I42:I44)</f>
        <v>0</v>
      </c>
    </row>
    <row r="46" spans="2:13" x14ac:dyDescent="0.25">
      <c r="B46" s="156" t="s">
        <v>94</v>
      </c>
      <c r="C46" s="80"/>
      <c r="D46" s="80"/>
      <c r="E46" s="80"/>
      <c r="F46" s="80"/>
      <c r="G46" s="80"/>
      <c r="H46" s="80"/>
      <c r="I46" s="157"/>
    </row>
    <row r="47" spans="2:13" x14ac:dyDescent="0.25">
      <c r="B47" s="158" t="s">
        <v>88</v>
      </c>
      <c r="C47" s="81"/>
      <c r="D47" s="81"/>
      <c r="E47" s="81"/>
      <c r="F47" s="81"/>
      <c r="G47" s="81"/>
      <c r="H47" s="82"/>
      <c r="I47" s="159" t="s">
        <v>89</v>
      </c>
    </row>
    <row r="48" spans="2:13" x14ac:dyDescent="0.25">
      <c r="B48" s="164" t="s">
        <v>95</v>
      </c>
      <c r="C48" s="89"/>
      <c r="D48" s="89"/>
      <c r="E48" s="89"/>
      <c r="F48" s="90"/>
      <c r="G48" s="91"/>
      <c r="H48" s="92"/>
      <c r="I48" s="161">
        <f>I16</f>
        <v>0</v>
      </c>
    </row>
    <row r="49" spans="2:13" x14ac:dyDescent="0.25">
      <c r="B49" s="162" t="s">
        <v>96</v>
      </c>
      <c r="C49" s="86"/>
      <c r="D49" s="86"/>
      <c r="E49" s="86"/>
      <c r="F49" s="86"/>
      <c r="G49" s="86"/>
      <c r="H49" s="87"/>
      <c r="I49" s="163">
        <f>SUM(I48:I48)</f>
        <v>0</v>
      </c>
    </row>
    <row r="50" spans="2:13" x14ac:dyDescent="0.25">
      <c r="B50" s="156" t="s">
        <v>97</v>
      </c>
      <c r="C50" s="80"/>
      <c r="D50" s="80"/>
      <c r="E50" s="80"/>
      <c r="F50" s="80"/>
      <c r="G50" s="80"/>
      <c r="H50" s="80"/>
      <c r="I50" s="157"/>
    </row>
    <row r="51" spans="2:13" x14ac:dyDescent="0.25">
      <c r="B51" s="158" t="s">
        <v>88</v>
      </c>
      <c r="C51" s="81"/>
      <c r="D51" s="81"/>
      <c r="E51" s="81"/>
      <c r="F51" s="81"/>
      <c r="G51" s="81"/>
      <c r="H51" s="82"/>
      <c r="I51" s="159" t="s">
        <v>89</v>
      </c>
    </row>
    <row r="52" spans="2:13" x14ac:dyDescent="0.25">
      <c r="B52" s="165" t="s">
        <v>98</v>
      </c>
      <c r="C52" s="93"/>
      <c r="D52" s="93"/>
      <c r="E52" s="93"/>
      <c r="F52" s="93"/>
      <c r="G52" s="93"/>
      <c r="H52" s="94"/>
      <c r="I52" s="161">
        <f>I20</f>
        <v>0</v>
      </c>
    </row>
    <row r="53" spans="2:13" x14ac:dyDescent="0.25">
      <c r="B53" s="178" t="s">
        <v>99</v>
      </c>
      <c r="C53" s="104"/>
      <c r="D53" s="104"/>
      <c r="E53" s="104"/>
      <c r="F53" s="104"/>
      <c r="G53" s="104"/>
      <c r="H53" s="105"/>
      <c r="I53" s="179">
        <f>SUM(I52:I52)</f>
        <v>0</v>
      </c>
    </row>
    <row r="54" spans="2:13" x14ac:dyDescent="0.25">
      <c r="B54" s="156" t="s">
        <v>103</v>
      </c>
      <c r="C54" s="80"/>
      <c r="D54" s="80"/>
      <c r="E54" s="80"/>
      <c r="F54" s="80"/>
      <c r="G54" s="80"/>
      <c r="H54" s="80"/>
      <c r="I54" s="157"/>
    </row>
    <row r="55" spans="2:13" x14ac:dyDescent="0.25">
      <c r="B55" s="158" t="s">
        <v>88</v>
      </c>
      <c r="C55" s="81"/>
      <c r="D55" s="81"/>
      <c r="E55" s="81"/>
      <c r="F55" s="81"/>
      <c r="G55" s="81"/>
      <c r="H55" s="82"/>
      <c r="I55" s="159" t="s">
        <v>89</v>
      </c>
    </row>
    <row r="56" spans="2:13" x14ac:dyDescent="0.25">
      <c r="B56" s="160" t="s">
        <v>112</v>
      </c>
      <c r="C56" s="84"/>
      <c r="D56" s="84"/>
      <c r="E56" s="84"/>
      <c r="F56" s="84"/>
      <c r="G56" s="85"/>
      <c r="H56" s="83"/>
      <c r="I56" s="166">
        <v>0</v>
      </c>
    </row>
    <row r="57" spans="2:13" x14ac:dyDescent="0.25">
      <c r="B57" s="160" t="s">
        <v>113</v>
      </c>
      <c r="C57" s="84"/>
      <c r="D57" s="84"/>
      <c r="E57" s="84"/>
      <c r="F57" s="84"/>
      <c r="G57" s="85"/>
      <c r="H57" s="83"/>
      <c r="I57" s="166">
        <v>0</v>
      </c>
    </row>
    <row r="58" spans="2:13" x14ac:dyDescent="0.25">
      <c r="B58" s="162" t="s">
        <v>107</v>
      </c>
      <c r="C58" s="86"/>
      <c r="D58" s="86"/>
      <c r="E58" s="86"/>
      <c r="F58" s="86"/>
      <c r="G58" s="86"/>
      <c r="H58" s="87"/>
      <c r="I58" s="167">
        <f>SUM(I56:I57)</f>
        <v>0</v>
      </c>
    </row>
    <row r="59" spans="2:13" ht="4.5" customHeight="1" x14ac:dyDescent="0.25">
      <c r="B59" s="170"/>
      <c r="C59" s="97"/>
      <c r="D59" s="99"/>
      <c r="E59" s="100"/>
      <c r="F59" s="100"/>
      <c r="G59" s="100"/>
      <c r="H59" s="100"/>
      <c r="I59" s="187"/>
    </row>
    <row r="60" spans="2:13" x14ac:dyDescent="0.25">
      <c r="B60" s="171" t="s">
        <v>108</v>
      </c>
      <c r="C60" s="131"/>
      <c r="D60" s="131"/>
      <c r="E60" s="131"/>
      <c r="F60" s="131"/>
      <c r="G60" s="131"/>
      <c r="H60" s="131"/>
      <c r="I60" s="172"/>
    </row>
    <row r="61" spans="2:13" x14ac:dyDescent="0.25">
      <c r="B61" s="173" t="s">
        <v>109</v>
      </c>
      <c r="C61" s="103"/>
      <c r="D61" s="102" t="s">
        <v>114</v>
      </c>
      <c r="E61" s="103"/>
      <c r="F61" s="103"/>
      <c r="G61" s="103"/>
      <c r="H61" s="103"/>
      <c r="I61" s="188">
        <f>((1+I45/100)*(1+I49/100)*(1+I53/100)/(1-(I58/100))-1)</f>
        <v>0</v>
      </c>
    </row>
    <row r="62" spans="2:13" x14ac:dyDescent="0.25"/>
    <row r="63" spans="2:13" x14ac:dyDescent="0.25"/>
    <row r="64" spans="2:13" ht="15.75" x14ac:dyDescent="0.25">
      <c r="B64" s="180" t="s">
        <v>115</v>
      </c>
      <c r="C64" s="140"/>
      <c r="D64" s="141"/>
      <c r="E64" s="142"/>
      <c r="F64" s="142"/>
      <c r="G64" s="143"/>
      <c r="H64" s="144"/>
      <c r="I64" s="192"/>
      <c r="J64" s="106"/>
      <c r="K64" s="107"/>
      <c r="L64" s="108"/>
      <c r="M64" s="108"/>
    </row>
    <row r="65" spans="2:13" ht="15.75" x14ac:dyDescent="0.25">
      <c r="B65" s="181" t="s">
        <v>116</v>
      </c>
      <c r="C65" s="145"/>
      <c r="D65" s="145"/>
      <c r="E65" s="145"/>
      <c r="F65" s="145"/>
      <c r="G65" s="145"/>
      <c r="H65" s="145"/>
      <c r="I65" s="182"/>
      <c r="J65" s="109"/>
      <c r="K65" s="109"/>
      <c r="L65" s="109"/>
      <c r="M65" s="109"/>
    </row>
    <row r="66" spans="2:13" ht="4.5" customHeight="1" x14ac:dyDescent="0.25"/>
    <row r="67" spans="2:13" ht="15.75" x14ac:dyDescent="0.25">
      <c r="B67" s="194" t="s">
        <v>121</v>
      </c>
      <c r="C67" s="195"/>
      <c r="D67" s="195"/>
      <c r="E67" s="195"/>
      <c r="F67" s="195"/>
      <c r="G67" s="195"/>
      <c r="H67" s="195"/>
      <c r="I67" s="196"/>
    </row>
    <row r="68" spans="2:13" ht="15.75" x14ac:dyDescent="0.25">
      <c r="B68" s="194" t="s">
        <v>122</v>
      </c>
      <c r="C68" s="195"/>
      <c r="D68" s="195"/>
      <c r="E68" s="195"/>
      <c r="F68" s="195"/>
      <c r="G68" s="195"/>
      <c r="H68" s="195"/>
      <c r="I68" s="196"/>
    </row>
    <row r="69" spans="2:13" ht="15.75" thickBot="1" x14ac:dyDescent="0.3">
      <c r="B69" s="183"/>
      <c r="C69" s="146"/>
      <c r="D69" s="146"/>
      <c r="E69" s="146"/>
      <c r="F69" s="146"/>
      <c r="G69" s="146"/>
      <c r="H69" s="146"/>
      <c r="I69" s="193"/>
    </row>
  </sheetData>
  <mergeCells count="38">
    <mergeCell ref="B2:I2"/>
    <mergeCell ref="B3:I3"/>
    <mergeCell ref="B4:I4"/>
    <mergeCell ref="B53:H53"/>
    <mergeCell ref="B54:I54"/>
    <mergeCell ref="B55:H55"/>
    <mergeCell ref="B58:H58"/>
    <mergeCell ref="B60:I60"/>
    <mergeCell ref="B65:I65"/>
    <mergeCell ref="B46:I46"/>
    <mergeCell ref="B47:H47"/>
    <mergeCell ref="B49:H49"/>
    <mergeCell ref="B50:I50"/>
    <mergeCell ref="B51:H51"/>
    <mergeCell ref="B52:H52"/>
    <mergeCell ref="B31:H31"/>
    <mergeCell ref="B33:I33"/>
    <mergeCell ref="B38:I38"/>
    <mergeCell ref="B40:I40"/>
    <mergeCell ref="B41:H41"/>
    <mergeCell ref="B45:H45"/>
    <mergeCell ref="B22:I22"/>
    <mergeCell ref="B23:H23"/>
    <mergeCell ref="B24:H24"/>
    <mergeCell ref="B25:H25"/>
    <mergeCell ref="B26:I26"/>
    <mergeCell ref="B27:H27"/>
    <mergeCell ref="B15:H15"/>
    <mergeCell ref="B17:H17"/>
    <mergeCell ref="B18:I18"/>
    <mergeCell ref="B19:H19"/>
    <mergeCell ref="B20:H20"/>
    <mergeCell ref="B21:H21"/>
    <mergeCell ref="B6:I6"/>
    <mergeCell ref="B8:I8"/>
    <mergeCell ref="B9:H9"/>
    <mergeCell ref="B13:H13"/>
    <mergeCell ref="B14:I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Anexo III-Planilha orçamentaria</vt:lpstr>
      <vt:lpstr>Demonstrativo de Composição BDI</vt:lpstr>
      <vt:lpstr>'Anexo III-Planilha orçamentaria'!Area_de_impressao</vt:lpstr>
      <vt:lpstr>'Anexo III-Planilha orçamentaria'!Titulos_de_impressao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Luana Barreto</dc:creator>
  <cp:lastModifiedBy>Josias Pinheiro Mendes</cp:lastModifiedBy>
  <cp:lastPrinted>2022-05-02T20:59:37Z</cp:lastPrinted>
  <dcterms:created xsi:type="dcterms:W3CDTF">2022-05-02T20:20:54Z</dcterms:created>
  <dcterms:modified xsi:type="dcterms:W3CDTF">2022-12-02T13:31:20Z</dcterms:modified>
</cp:coreProperties>
</file>