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V A" sheetId="1" r:id="rId4"/>
  </sheets>
  <definedNames>
    <definedName hidden="1" localSheetId="0" name="_xlnm._FilterDatabase">'ANEXO V A'!$B$11:$G$82</definedName>
  </definedNames>
  <calcPr/>
  <extLst>
    <ext uri="GoogleSheetsCustomDataVersion2">
      <go:sheetsCustomData xmlns:go="http://customooxmlschemas.google.com/" r:id="rId5" roundtripDataChecksum="nF9RtQSI+DGU6WAyPnodFSg1q0MWHcdMgg7TpAkgl60="/>
    </ext>
  </extLst>
</workbook>
</file>

<file path=xl/sharedStrings.xml><?xml version="1.0" encoding="utf-8"?>
<sst xmlns="http://schemas.openxmlformats.org/spreadsheetml/2006/main" count="117" uniqueCount="68">
  <si>
    <t>OBRA: CENOTÉCNICA PARA A EXPOSIÇÃO DE LONGA DURAÇÃO 
DO PAÇO DO FREVO - 3º PAVIMENTO</t>
  </si>
  <si>
    <t>DATA ORÇAMENTO</t>
  </si>
  <si>
    <t>UNIDADE CONSTRUTIVA: CENOGRAFIA</t>
  </si>
  <si>
    <t>VALOR TOTAL</t>
  </si>
  <si>
    <t>ENDEREÇO DA OBRA: PAÇO DO FREVO - RECIFE/PE</t>
  </si>
  <si>
    <t>PRAZO</t>
  </si>
  <si>
    <t>ITEM</t>
  </si>
  <si>
    <t>DESCRIÇÃO</t>
  </si>
  <si>
    <t>UNID.</t>
  </si>
  <si>
    <t>QTD</t>
  </si>
  <si>
    <t>PREÇO</t>
  </si>
  <si>
    <t>UNITÁRIO</t>
  </si>
  <si>
    <t>TOTAL</t>
  </si>
  <si>
    <t>SERVIÇOS PRELIMINARES</t>
  </si>
  <si>
    <t>CUSTOS ADMINISTRATIVO</t>
  </si>
  <si>
    <t>GALPÃO</t>
  </si>
  <si>
    <t>ADMINISTRAÇÃO</t>
  </si>
  <si>
    <t>ART/RRT</t>
  </si>
  <si>
    <t>SEGUROS</t>
  </si>
  <si>
    <t>SUBTOTAL</t>
  </si>
  <si>
    <t>EQUIPE</t>
  </si>
  <si>
    <t>CUSTOS COM PESSOAL</t>
  </si>
  <si>
    <t>SALA 04 -  3º PAVIMENTO</t>
  </si>
  <si>
    <t>FORRO</t>
  </si>
  <si>
    <t>FORRO EXISTENTE (GESSO ACARTONADO) A SER MANTIDO E REFORMADO COM ACABAMENTO EM PINTURA ESMALTE PRETA  FOSCO NOTA: PREVER REFORÇO NO FORRO PARA ENCAIXE DOS PAINÉIS ESPELHADOS E SUPORTE DE PROJETORES. ÁREA: 30M2</t>
  </si>
  <si>
    <t>m2</t>
  </si>
  <si>
    <t>PAREDES E PAINÉIS</t>
  </si>
  <si>
    <t>PAREDE EM DRYWALL 6 CM DE ESPESSURA PARA FECHAMENTO DAS JANELAS ACABAMENTO EM PINTURA ESMALTE PRETA  FOSCO. 6,00 x 6,50 M. QUANTIDADE 1 UNIDADE</t>
  </si>
  <si>
    <t>unitário</t>
  </si>
  <si>
    <t>PAREDE EXISTENTE (5,7 x 6,5 M) REVESTIDA EM ESPELHO DE 1cm DE ESPESSURA. QUANTIDADE 2 UNIDADES</t>
  </si>
  <si>
    <t>PAINEL EM DRYWALL COM ACABAMENTO EM ESPELHO. 6,00 x 3,10 M. QUANTIDADE: 1 UNIDADE</t>
  </si>
  <si>
    <t>PAINEL EM DRYWALL OU MDF PARA PROJEÇÃO COM ACABAMENTO EM PINTURA FOSCA COR A DEFINIR. 5,45 x 6,5 M. QUANTIDADE: 1 UNIDADE</t>
  </si>
  <si>
    <t>PAINEL DE  EM DRYWALL PARA PROJEÇÃO 6,00 x 4,10 M. EMASSAR E PINTAR - COR A DEFINIR. QUANTIDADE: 1 UNIDADE</t>
  </si>
  <si>
    <t>PREVER PINTURA DAS PAREDES REMANESCENTES EM ESMALTE PRETO FOSCO. ÁREA: 30 M2.</t>
  </si>
  <si>
    <t>MOBILIÁRIO</t>
  </si>
  <si>
    <t>PAINEIS ESPELHADOS LARGURA= 20 cm; E=1 cm; H=VARIAVEL (DE 3,86 A 3,27 M). ESTRUTURA EM COMPENSADO 15MM COM ACABAMENTO ESPELHADO DE UM LADO E DE CHAPA METÁLICA DO OUTRO. (CONFERIR DETALHAMENTO). NOTA: PREVER INTALAÇÃO E FIXAÇÃO AO PISO E AO TETO POR CHAPAS METÁLICAS. QUANTIDADE: 23 UNIDADES</t>
  </si>
  <si>
    <t>CORTINA  DUPLA, UMA CAMADA DE TECIDO BLACKOUT PRETO E OUTRA CAMADA DE SARJA OU OUTRO TECIDO DE ALGODÃO CLARO (VERIFICAR REFERÊNCIA COM ARQUITETURA). VÃO DE 1,3 x 2,10 M. QUANTIDADE: 1 UNIDADE</t>
  </si>
  <si>
    <t>PISO</t>
  </si>
  <si>
    <t>PISO INCLINADO COM ESTRUTURA EM MADEIRA  E ACABAMENTO EM ESPUMA 7CM D33 COM TECIDO TIPO FELTRO COLADO  - COM USO DO CKC Imper- E TRATAMENTO ANTICHAMS NO FELTRO COM CKC-2020. (COR TECIDO FELTRO: CINZA ESCURA, VERIFICAR REFERÊNCIA COM ARQUITETURA). ÁREA: 25 M2</t>
  </si>
  <si>
    <t>PISO AUTONIVELANTE COM ACABAMENTO EM  PINTURA EPÓXI REFLEXIVA PRETO (VERIFICAR REFERÊNCIA COM ARQUITETURA)  ÁREA: 9M2</t>
  </si>
  <si>
    <t>SALA 05 - 3º PAVIMENTO</t>
  </si>
  <si>
    <t>FORRO DE FECHAMENTO EM GESSO ACARTONADO COM ACABAMENTO EM PINTURA PRETO FOSCO. ÁREA: 49 M2</t>
  </si>
  <si>
    <t>m²</t>
  </si>
  <si>
    <r>
      <rPr>
        <rFont val="Arial"/>
        <color rgb="FF000000"/>
        <sz val="10.0"/>
      </rPr>
      <t xml:space="preserve">PAREDE DE DRYWALL CURVA COM 6cm DE ESPESSURA . </t>
    </r>
    <r>
      <rPr>
        <rFont val="Arial"/>
        <color rgb="FF000000"/>
        <sz val="10.0"/>
      </rPr>
      <t>(7,5 METROS LINEARES. H = 3 m)</t>
    </r>
    <r>
      <rPr>
        <rFont val="Arial"/>
        <color rgb="FF000000"/>
        <sz val="10.0"/>
      </rPr>
      <t xml:space="preserve"> PRA FIXAÇÃO DO FORRO ACÚSTICO COMO REVESTIMENTO E ACABAMENTO (NOTA: FORRO ACÚSTICO SERÁ COMPRADO POR FORA, ORÇAR SOMENTE APLICAÇÃO). ÁREA: 49 M2</t>
    </r>
  </si>
  <si>
    <t>PAREDES DE DRYWALL  ( EM "L" ) COM 10cm DE ESPESSURA PARA CRIAÇÃO DE ÁREA TÉCNICA COM PORTA DE ACESSO MIMETIZADA NA PAREDE COM TRANCA.. ACABAMENTO EM PINTURA  PRETO FOSCO. 2 UNIDADES, SENDO 1 UNIDADE DE 3,6 x 3 M E 1 UNIDADE DE 2,1 x 3M, VER DETALHAMENTO</t>
  </si>
  <si>
    <t>PREVER PINTURA DAS PAREDES REMANESCENTES EM ESMALTE PRETO FOSCO. ÁREA: 2M2</t>
  </si>
  <si>
    <t>MESA EM SERRALHERIA COM TV EMBUTIDA PRA CONTROLE DOS TOTENS DE SOM. (VER DETALHAMENTO). 0,6 x 0,22 M. H= 75 CM. QUANTIDADE: 1 UNIDADE</t>
  </si>
  <si>
    <t>TOTENS DE CADA INSTRUMENTO EM TUBOS METÁLICOS COM CAIXA DE SOM EMBUTIDA (VER DETALHAMENTO). H= 2,75 M. QUANTIDADE: 7 UNIDADES</t>
  </si>
  <si>
    <t>PISO ELEVADO (15CM) EM COMPENSADO DUPLO 15MM INTERTRAVADO COM ACABAMENTO EM EPÓXI REFLEXIVA PRETO AUTONIVELANTE (VERIFICAR REFERÊNCIA COM ARQUITETURA), RAMPA DE ACESSO (1,3 x 2,1 M) E "RASGOS" DE LUZ  NO PISO PARA EMBUTIR LEDS QUE CONECTAM A MESA AOS TOTENS (VER DETALHAMENTO). ÁREA: 35 M2</t>
  </si>
  <si>
    <t>SALA 06 -  3º PAVIMENTO</t>
  </si>
  <si>
    <t>INSTALAÇÃO DE FORRO ACÚSTICO SEGUINDO A INCLINAÇÃO DO TELHADO EXISTENTE. (NOTA: FORRO ACÚSTICO SERÁ COMPRADO POR FORA, ORÇAR SOMENTE APLICAÇÃO). ÁREA: 430 M2</t>
  </si>
  <si>
    <r>
      <rPr>
        <rFont val="Arial"/>
        <color theme="1"/>
        <sz val="10.0"/>
      </rPr>
      <t xml:space="preserve">REVESTIMENTO DAS PAREDES EM TELA METÁLICA QUADRICULDA, ONDULADA E GALVANIZADA (VER DETALHAMENTO) ACABAMENTO EM PINTURA COR A DEFINIR. PREVER FIXAÇÃO NAS PAREDES EXISTENTES COM ESTRUTURA EM SERRALHERIA.   </t>
    </r>
    <r>
      <rPr>
        <rFont val="Arial"/>
        <color theme="1"/>
        <sz val="10.0"/>
      </rPr>
      <t>H = 4 M . ÁREA: 250M2</t>
    </r>
  </si>
  <si>
    <t>CAIXA PARA FIXAÇÃO NA PAREDE DE MONITORES 55" NA VERTICAL. QUANTIDADE: 4 UNIDADES</t>
  </si>
  <si>
    <t>CABINE TÉCNICA COM ESTRUTURA EM SERRALHERIA. FECHAMENTO EM CHAPA  COM ACABAMENTO EM PINTURA ELETROSTÁTICA COR A DEFINIR. (VER DETALHAMENTO). ÁREA: 10M2</t>
  </si>
  <si>
    <t xml:space="preserve">CAIXAS / FECHAMENTO PARA AR-CONDICIONADO. ESTRUTURA EM SERRALHERIA E FECHAMENTO EM CHAPA METÁLICA E TELA METÁLICA PINTADA COR A DEFINIR  (VER DETALHMENTO). 2 UNIDADES DE  1,1 x 16,5 M. H = 0,7 M </t>
  </si>
  <si>
    <t>CAIXAS / FECHAMENTO PARA AR-CONDICIONADO. ESTRUTURA EM SERRALHERIA E FECHAMENTO EM CHAPA METÁLICA E TELA METÁLICA PINTADA COR A DEFINIR  (VER DETALHMENTO). 1 UNIDADE DE 1,8 x 10,5 M. H = 0,7 M</t>
  </si>
  <si>
    <t>MECANISMO DE ROLDANAS E CORDAS COM SISTEMA DE CONTRAPESO PARA INSTALAÇÃO DE ESTANDARTES NO TETO (12 LINHAS). (VER DETALHAMENTO)</t>
  </si>
  <si>
    <r>
      <rPr>
        <rFont val="Arial"/>
        <color rgb="FF000000"/>
        <sz val="10.0"/>
      </rPr>
      <t>PAINÉIS EM SERRALHERIA COM FECHAMENTO EM TELA METÁLICA PINTURA COR A DEFINIR.</t>
    </r>
    <r>
      <rPr>
        <rFont val="Arial"/>
        <color rgb="FF000000"/>
        <sz val="10.0"/>
      </rPr>
      <t xml:space="preserve"> 1 UNIDADE EM FORMATO DE L</t>
    </r>
    <r>
      <rPr>
        <rFont val="Arial"/>
        <color rgb="FF000000"/>
        <sz val="10.0"/>
      </rPr>
      <t xml:space="preserve">. </t>
    </r>
    <r>
      <rPr>
        <rFont val="Arial"/>
        <color rgb="FF000000"/>
        <sz val="10.0"/>
      </rPr>
      <t>8 x 4,9M / 3 x 4,9M</t>
    </r>
  </si>
  <si>
    <t>APONTADOR EM ESTRUTURA METÁLICA PINTADA DE PRETO COM FECHAMENTO EM SANDUÍCHE DE MDF 2CM QUANTIDADE: 12 UNIDADES.150x32x32CM [COR À DEFINIR]</t>
  </si>
  <si>
    <t>VARÃO EM TUBO ROSCADO [DIMENSÕES À DEFINIR] QUANTIDADE: 12 UNIDADES</t>
  </si>
  <si>
    <r>
      <rPr>
        <rFont val="Arial"/>
        <color rgb="FF000000"/>
        <sz val="10.0"/>
      </rPr>
      <t xml:space="preserve">RAMPA EM SERRALHERIA COM FECHAMENTO EM COMPENSADO E ACABAMENTO EM RESINA DE ALTO TRÁFEGO </t>
    </r>
    <r>
      <rPr>
        <rFont val="Arial"/>
        <color rgb="FF000000"/>
        <sz val="10.0"/>
      </rPr>
      <t>H FINAL = 83 CM. ÁREA: 20M2</t>
    </r>
  </si>
  <si>
    <r>
      <rPr>
        <rFont val="Arial"/>
        <color rgb="FF000000"/>
        <sz val="10.0"/>
      </rPr>
      <t>PISO EM ESTRUTURA DE SARRAFOS DE MADEIRA COM CAMADA DUPLA DE COMPENSADO INTERTRAVADO E ACABAMENTO EM RECORTES DE COMPENSADO CORTADOS A LASER. ACABAMENTO EM PINTURA E RESINA DE ALTO TRÁFEGO, COR A DEFINIR.</t>
    </r>
    <r>
      <rPr>
        <rFont val="Arial"/>
        <color rgb="FF000000"/>
        <sz val="10.0"/>
      </rPr>
      <t xml:space="preserve"> H FINAL = 0,5 cm. ÁREA: 205M2</t>
    </r>
  </si>
  <si>
    <t>ARQUIBANCADA, ESCADA DE ACESSO E FECHAMENTO EM COMPENSADO COM RECORTES EM POLICARBONATO SOBRE  ESTRUTURA METÁLICA E VIDROS EXISTENTES H FINAL = 0,9CM. ÁREA: 210M2</t>
  </si>
  <si>
    <t>TOTAL 01</t>
  </si>
  <si>
    <t>ITENS OMISSOS</t>
  </si>
  <si>
    <t>TOTAL 02</t>
  </si>
  <si>
    <t>CUSTOS TOTAIS (TOTAL 01 + TOTAL 02)</t>
  </si>
  <si>
    <t xml:space="preserve">Obs.: Esta planilha é apenas referencial, podendo a empresa proponente incluir eventuais itens omissos que considere pertinentes para execução total do escopo dos serviços.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</si>
</sst>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&quot;R$&quot;\ * #,##0.00_-;\-&quot;R$&quot;\ * #,##0.00_-;_-&quot;R$&quot;\ * &quot;-&quot;??_-;_-@"/>
    <numFmt numFmtId="165" formatCode="mmmyyyy"/>
    <numFmt numFmtId="166" formatCode="dd.mm"/>
    <numFmt numFmtId="167" formatCode="dd.mm.yy"/>
    <numFmt numFmtId="168" formatCode="_([$R$ -416]* #,##0.00_);_([$R$ -416]* \(#,##0.00\);_([$R$ -416]* &quot;-&quot;??_);_(@_)"/>
  </numFmts>
  <fonts count="5">
    <font>
      <sz val="11.0"/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/>
    <font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62">
    <border/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</border>
    <border>
      <right/>
      <top/>
      <bottom/>
    </border>
    <border>
      <left/>
      <right/>
      <top/>
      <bottom/>
    </border>
    <border>
      <left/>
      <top/>
      <bottom/>
    </border>
    <border>
      <right/>
      <top/>
    </border>
    <border>
      <left/>
      <right/>
      <top/>
    </border>
    <border>
      <left/>
      <top/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left style="thick">
        <color rgb="FF000000"/>
      </left>
      <right style="medium">
        <color rgb="FFFFFFFF"/>
      </right>
      <top style="thick">
        <color rgb="FF000000"/>
      </top>
    </border>
    <border>
      <top style="thick">
        <color rgb="FF000000"/>
      </top>
    </border>
    <border>
      <left/>
      <right/>
      <top style="thick">
        <color rgb="FF000000"/>
      </top>
    </border>
    <border>
      <right style="thick">
        <color rgb="FF000000"/>
      </right>
      <top style="thick">
        <color rgb="FF000000"/>
      </top>
      <bottom/>
    </border>
    <border>
      <right style="thick">
        <color rgb="FFFFFFFF"/>
      </right>
      <top style="thick">
        <color rgb="FFFFFFFF"/>
      </top>
      <bottom style="thick">
        <color rgb="FFFFFFFF"/>
      </bottom>
    </border>
    <border>
      <left style="thick">
        <color rgb="FF000000"/>
      </left>
      <top style="thick">
        <color rgb="FFFFFFFF"/>
      </top>
      <bottom style="thick">
        <color rgb="FFFFFFFF"/>
      </bottom>
    </border>
    <border>
      <left style="thick">
        <color rgb="FF000000"/>
      </left>
      <right/>
      <top style="thick">
        <color rgb="FF000000"/>
      </top>
      <bottom/>
    </border>
    <border>
      <left/>
      <right/>
      <top style="thick">
        <color rgb="FF000000"/>
      </top>
      <bottom/>
    </border>
    <border>
      <left/>
      <right style="thick">
        <color rgb="FF000000"/>
      </right>
      <top style="thick">
        <color rgb="FF000000"/>
      </top>
      <bottom/>
    </border>
    <border>
      <right style="thick">
        <color rgb="FF000000"/>
      </right>
      <top/>
      <bottom/>
    </border>
    <border>
      <left style="thick">
        <color rgb="FF000000"/>
      </left>
      <right/>
      <bottom/>
    </border>
    <border>
      <left/>
      <bottom/>
    </border>
    <border>
      <left style="thick">
        <color rgb="FF000000"/>
      </left>
      <right/>
      <top/>
      <bottom/>
    </border>
    <border>
      <left/>
      <right style="thick">
        <color rgb="FF000000"/>
      </right>
      <top/>
      <bottom/>
    </border>
    <border>
      <left style="thick">
        <color rgb="FF000000"/>
      </left>
      <right/>
      <top/>
      <bottom style="thick">
        <color rgb="FF000000"/>
      </bottom>
    </border>
    <border>
      <left/>
      <right/>
      <top/>
      <bottom style="thick">
        <color rgb="FF000000"/>
      </bottom>
    </border>
    <border>
      <left/>
      <right style="thick">
        <color rgb="FF000000"/>
      </right>
      <top/>
      <bottom style="thick">
        <color rgb="FF000000"/>
      </bottom>
    </border>
    <border>
      <left/>
      <right style="medium">
        <color rgb="FFFFFFFF"/>
      </right>
      <top/>
      <bottom style="thick">
        <color rgb="FF000000"/>
      </bottom>
    </border>
    <border>
      <right/>
      <bottom style="thick">
        <color rgb="FF000000"/>
      </bottom>
    </border>
    <border>
      <left/>
      <right/>
      <bottom style="thick">
        <color rgb="FF000000"/>
      </bottom>
    </border>
    <border>
      <left/>
      <right style="medium">
        <color rgb="FFFFFFFF"/>
      </right>
      <bottom style="thick">
        <color rgb="FF000000"/>
      </bottom>
    </border>
    <border>
      <right style="thick">
        <color rgb="FF000000"/>
      </right>
      <top/>
      <bottom style="thick">
        <color rgb="FF000000"/>
      </bottom>
    </border>
    <border>
      <right/>
    </border>
    <border>
      <left/>
      <right/>
    </border>
    <border>
      <left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FFFFFF"/>
      </left>
      <right style="thick">
        <color rgb="FFFFFFFF"/>
      </right>
      <top style="thick">
        <color rgb="FFFFFFFF"/>
      </top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FFFFFF"/>
      </right>
      <top style="thin">
        <color rgb="FFFFFFFF"/>
      </top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</border>
    <border>
      <left style="medium">
        <color rgb="FFFFFFFF"/>
      </left>
      <right style="medium">
        <color rgb="FFFFFFFF"/>
      </right>
      <bottom style="medium">
        <color rgb="FFFFFFFF"/>
      </bottom>
    </border>
    <border>
      <left style="medium">
        <color rgb="FFFFFFFF"/>
      </left>
      <top style="medium">
        <color rgb="FFFFFFFF"/>
      </top>
      <bottom style="medium">
        <color rgb="FFFFFFFF"/>
      </bottom>
    </border>
    <border>
      <top style="medium">
        <color rgb="FFFFFFFF"/>
      </top>
      <bottom style="medium">
        <color rgb="FFFFFFFF"/>
      </bottom>
    </border>
    <border>
      <right style="medium">
        <color rgb="FFFFFFFF"/>
      </right>
      <top style="medium">
        <color rgb="FFFFFFFF"/>
      </top>
      <bottom style="medium">
        <color rgb="FFFFFFFF"/>
      </bottom>
    </border>
  </borders>
  <cellStyleXfs count="1">
    <xf borderId="0" fillId="0" fontId="0" numFmtId="0" applyAlignment="1" applyFont="1"/>
  </cellStyleXfs>
  <cellXfs count="19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3" fontId="1" numFmtId="0" xfId="0" applyAlignment="1" applyBorder="1" applyFill="1" applyFont="1">
      <alignment vertical="center"/>
    </xf>
    <xf borderId="3" fillId="3" fontId="1" numFmtId="0" xfId="0" applyAlignment="1" applyBorder="1" applyFont="1">
      <alignment vertical="center"/>
    </xf>
    <xf borderId="3" fillId="3" fontId="1" numFmtId="0" xfId="0" applyAlignment="1" applyBorder="1" applyFont="1">
      <alignment horizontal="center" vertical="center"/>
    </xf>
    <xf borderId="4" fillId="3" fontId="1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5" fillId="3" fontId="1" numFmtId="0" xfId="0" applyAlignment="1" applyBorder="1" applyFont="1">
      <alignment vertical="center"/>
    </xf>
    <xf borderId="6" fillId="3" fontId="1" numFmtId="0" xfId="0" applyAlignment="1" applyBorder="1" applyFont="1">
      <alignment vertical="center"/>
    </xf>
    <xf borderId="6" fillId="3" fontId="1" numFmtId="0" xfId="0" applyAlignment="1" applyBorder="1" applyFont="1">
      <alignment horizontal="center" vertical="center"/>
    </xf>
    <xf borderId="7" fillId="3" fontId="1" numFmtId="0" xfId="0" applyAlignment="1" applyBorder="1" applyFont="1">
      <alignment horizontal="center" vertical="center"/>
    </xf>
    <xf borderId="8" fillId="2" fontId="1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10" fillId="3" fontId="2" numFmtId="0" xfId="0" applyAlignment="1" applyBorder="1" applyFont="1">
      <alignment horizontal="left" shrinkToFit="0" vertical="center" wrapText="1"/>
    </xf>
    <xf borderId="11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horizontal="center" vertical="center"/>
    </xf>
    <xf borderId="13" fillId="2" fontId="1" numFmtId="0" xfId="0" applyAlignment="1" applyBorder="1" applyFont="1">
      <alignment vertical="center"/>
    </xf>
    <xf borderId="8" fillId="2" fontId="2" numFmtId="0" xfId="0" applyAlignment="1" applyBorder="1" applyFont="1">
      <alignment horizontal="left" shrinkToFit="0" vertical="center" wrapText="1"/>
    </xf>
    <xf borderId="14" fillId="3" fontId="2" numFmtId="0" xfId="0" applyAlignment="1" applyBorder="1" applyFont="1">
      <alignment horizontal="left" readingOrder="0" shrinkToFit="0" vertical="center" wrapText="1"/>
    </xf>
    <xf borderId="13" fillId="0" fontId="3" numFmtId="0" xfId="0" applyBorder="1" applyFont="1"/>
    <xf borderId="15" fillId="3" fontId="2" numFmtId="0" xfId="0" applyAlignment="1" applyBorder="1" applyFont="1">
      <alignment horizontal="left" vertical="center"/>
    </xf>
    <xf borderId="16" fillId="3" fontId="2" numFmtId="14" xfId="0" applyAlignment="1" applyBorder="1" applyFont="1" applyNumberFormat="1">
      <alignment horizontal="center" vertical="center"/>
    </xf>
    <xf borderId="17" fillId="3" fontId="1" numFmtId="0" xfId="0" applyAlignment="1" applyBorder="1" applyFont="1">
      <alignment horizontal="center" vertical="center"/>
    </xf>
    <xf borderId="18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vertical="center"/>
    </xf>
    <xf borderId="19" fillId="3" fontId="2" numFmtId="0" xfId="0" applyAlignment="1" applyBorder="1" applyFont="1">
      <alignment readingOrder="0" vertical="center"/>
    </xf>
    <xf borderId="20" fillId="3" fontId="1" numFmtId="0" xfId="0" applyAlignment="1" applyBorder="1" applyFont="1">
      <alignment vertical="center"/>
    </xf>
    <xf borderId="21" fillId="3" fontId="2" numFmtId="0" xfId="0" applyAlignment="1" applyBorder="1" applyFont="1">
      <alignment horizontal="left" vertical="center"/>
    </xf>
    <xf borderId="3" fillId="3" fontId="2" numFmtId="164" xfId="0" applyAlignment="1" applyBorder="1" applyFont="1" applyNumberFormat="1">
      <alignment horizontal="center" vertical="center"/>
    </xf>
    <xf borderId="22" fillId="3" fontId="1" numFmtId="0" xfId="0" applyAlignment="1" applyBorder="1" applyFont="1">
      <alignment horizontal="center" vertical="center"/>
    </xf>
    <xf borderId="21" fillId="3" fontId="2" numFmtId="0" xfId="0" applyAlignment="1" applyBorder="1" applyFont="1">
      <alignment readingOrder="0" vertical="center"/>
    </xf>
    <xf borderId="4" fillId="3" fontId="1" numFmtId="0" xfId="0" applyAlignment="1" applyBorder="1" applyFont="1">
      <alignment vertical="center"/>
    </xf>
    <xf borderId="23" fillId="3" fontId="2" numFmtId="0" xfId="0" applyAlignment="1" applyBorder="1" applyFont="1">
      <alignment horizontal="left" vertical="center"/>
    </xf>
    <xf borderId="24" fillId="2" fontId="2" numFmtId="0" xfId="0" applyAlignment="1" applyBorder="1" applyFont="1">
      <alignment horizontal="center" vertical="center"/>
    </xf>
    <xf borderId="25" fillId="3" fontId="1" numFmtId="0" xfId="0" applyAlignment="1" applyBorder="1" applyFont="1">
      <alignment horizontal="center" vertical="center"/>
    </xf>
    <xf borderId="8" fillId="2" fontId="2" numFmtId="165" xfId="0" applyAlignment="1" applyBorder="1" applyFont="1" applyNumberFormat="1">
      <alignment vertical="center"/>
    </xf>
    <xf borderId="23" fillId="2" fontId="2" numFmtId="165" xfId="0" applyAlignment="1" applyBorder="1" applyFont="1" applyNumberFormat="1">
      <alignment vertical="center"/>
    </xf>
    <xf borderId="26" fillId="3" fontId="1" numFmtId="0" xfId="0" applyAlignment="1" applyBorder="1" applyFont="1">
      <alignment vertical="center"/>
    </xf>
    <xf borderId="27" fillId="3" fontId="1" numFmtId="0" xfId="0" applyAlignment="1" applyBorder="1" applyFont="1">
      <alignment horizontal="center" vertical="center"/>
    </xf>
    <xf borderId="28" fillId="3" fontId="1" numFmtId="0" xfId="0" applyAlignment="1" applyBorder="1" applyFont="1">
      <alignment horizontal="center" vertical="center"/>
    </xf>
    <xf borderId="29" fillId="3" fontId="1" numFmtId="0" xfId="0" applyAlignment="1" applyBorder="1" applyFont="1">
      <alignment horizontal="center" vertical="center"/>
    </xf>
    <xf borderId="30" fillId="3" fontId="1" numFmtId="0" xfId="0" applyAlignment="1" applyBorder="1" applyFont="1">
      <alignment horizontal="center" vertical="center"/>
    </xf>
    <xf borderId="1" fillId="2" fontId="2" numFmtId="165" xfId="0" applyAlignment="1" applyBorder="1" applyFont="1" applyNumberFormat="1">
      <alignment vertical="center"/>
    </xf>
    <xf borderId="31" fillId="2" fontId="2" numFmtId="165" xfId="0" applyAlignment="1" applyBorder="1" applyFont="1" applyNumberFormat="1">
      <alignment vertical="center"/>
    </xf>
    <xf borderId="32" fillId="3" fontId="1" numFmtId="0" xfId="0" applyAlignment="1" applyBorder="1" applyFont="1">
      <alignment vertical="center"/>
    </xf>
    <xf borderId="32" fillId="3" fontId="1" numFmtId="0" xfId="0" applyAlignment="1" applyBorder="1" applyFont="1">
      <alignment horizontal="center" vertical="center"/>
    </xf>
    <xf borderId="33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4" fillId="3" fontId="2" numFmtId="0" xfId="0" applyAlignment="1" applyBorder="1" applyFont="1">
      <alignment horizontal="center" vertical="center"/>
    </xf>
    <xf borderId="35" fillId="3" fontId="2" numFmtId="0" xfId="0" applyAlignment="1" applyBorder="1" applyFont="1">
      <alignment horizontal="center" vertical="center"/>
    </xf>
    <xf borderId="36" fillId="3" fontId="2" numFmtId="0" xfId="0" applyAlignment="1" applyBorder="1" applyFont="1">
      <alignment horizontal="center" vertical="center"/>
    </xf>
    <xf borderId="37" fillId="0" fontId="3" numFmtId="0" xfId="0" applyBorder="1" applyFont="1"/>
    <xf borderId="13" fillId="2" fontId="2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left" vertical="center"/>
    </xf>
    <xf borderId="38" fillId="3" fontId="2" numFmtId="0" xfId="0" applyAlignment="1" applyBorder="1" applyFont="1">
      <alignment horizontal="left" vertical="center"/>
    </xf>
    <xf borderId="39" fillId="3" fontId="2" numFmtId="0" xfId="0" applyAlignment="1" applyBorder="1" applyFont="1">
      <alignment horizontal="center" vertical="center"/>
    </xf>
    <xf borderId="39" fillId="3" fontId="2" numFmtId="0" xfId="0" applyAlignment="1" applyBorder="1" applyFont="1">
      <alignment horizontal="center" shrinkToFit="0" vertical="center" wrapText="1"/>
    </xf>
    <xf borderId="40" fillId="3" fontId="2" numFmtId="0" xfId="0" applyAlignment="1" applyBorder="1" applyFont="1">
      <alignment horizontal="center" vertical="center"/>
    </xf>
    <xf borderId="38" fillId="4" fontId="2" numFmtId="0" xfId="0" applyAlignment="1" applyBorder="1" applyFill="1" applyFont="1">
      <alignment horizontal="left" vertical="center"/>
    </xf>
    <xf borderId="39" fillId="4" fontId="2" numFmtId="0" xfId="0" applyAlignment="1" applyBorder="1" applyFont="1">
      <alignment horizontal="left" vertical="center"/>
    </xf>
    <xf borderId="39" fillId="4" fontId="2" numFmtId="0" xfId="0" applyAlignment="1" applyBorder="1" applyFont="1">
      <alignment horizontal="center" vertical="center"/>
    </xf>
    <xf borderId="39" fillId="4" fontId="2" numFmtId="0" xfId="0" applyAlignment="1" applyBorder="1" applyFont="1">
      <alignment horizontal="center" shrinkToFit="0" vertical="center" wrapText="1"/>
    </xf>
    <xf borderId="40" fillId="4" fontId="2" numFmtId="0" xfId="0" applyAlignment="1" applyBorder="1" applyFont="1">
      <alignment horizontal="center" vertical="center"/>
    </xf>
    <xf borderId="38" fillId="0" fontId="2" numFmtId="166" xfId="0" applyAlignment="1" applyBorder="1" applyFont="1" applyNumberFormat="1">
      <alignment horizontal="left" vertical="center"/>
    </xf>
    <xf borderId="39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center" vertical="center"/>
    </xf>
    <xf borderId="39" fillId="0" fontId="2" numFmtId="164" xfId="0" applyAlignment="1" applyBorder="1" applyFont="1" applyNumberFormat="1">
      <alignment horizontal="center" vertical="center"/>
    </xf>
    <xf borderId="40" fillId="0" fontId="2" numFmtId="164" xfId="0" applyAlignment="1" applyBorder="1" applyFont="1" applyNumberFormat="1">
      <alignment horizontal="center" vertical="center"/>
    </xf>
    <xf borderId="2" fillId="3" fontId="2" numFmtId="0" xfId="0" applyAlignment="1" applyBorder="1" applyFont="1">
      <alignment vertical="center"/>
    </xf>
    <xf borderId="3" fillId="3" fontId="2" numFmtId="0" xfId="0" applyAlignment="1" applyBorder="1" applyFont="1">
      <alignment vertical="center"/>
    </xf>
    <xf borderId="38" fillId="0" fontId="1" numFmtId="167" xfId="0" applyAlignment="1" applyBorder="1" applyFont="1" applyNumberFormat="1">
      <alignment horizontal="left" vertical="center"/>
    </xf>
    <xf borderId="39" fillId="0" fontId="1" numFmtId="0" xfId="0" applyAlignment="1" applyBorder="1" applyFont="1">
      <alignment vertical="center"/>
    </xf>
    <xf borderId="39" fillId="0" fontId="1" numFmtId="0" xfId="0" applyAlignment="1" applyBorder="1" applyFont="1">
      <alignment horizontal="center" vertical="center"/>
    </xf>
    <xf borderId="39" fillId="0" fontId="1" numFmtId="4" xfId="0" applyAlignment="1" applyBorder="1" applyFont="1" applyNumberFormat="1">
      <alignment horizontal="center" vertical="center"/>
    </xf>
    <xf borderId="39" fillId="0" fontId="1" numFmtId="164" xfId="0" applyAlignment="1" applyBorder="1" applyFont="1" applyNumberFormat="1">
      <alignment horizontal="center" vertical="center"/>
    </xf>
    <xf borderId="40" fillId="0" fontId="1" numFmtId="164" xfId="0" applyAlignment="1" applyBorder="1" applyFont="1" applyNumberFormat="1">
      <alignment horizontal="center" vertical="center"/>
    </xf>
    <xf borderId="39" fillId="2" fontId="1" numFmtId="0" xfId="0" applyAlignment="1" applyBorder="1" applyFont="1">
      <alignment shrinkToFit="0" vertical="center" wrapText="1"/>
    </xf>
    <xf borderId="39" fillId="2" fontId="1" numFmtId="0" xfId="0" applyAlignment="1" applyBorder="1" applyFont="1">
      <alignment horizontal="center" vertical="center"/>
    </xf>
    <xf borderId="39" fillId="2" fontId="2" numFmtId="2" xfId="0" applyAlignment="1" applyBorder="1" applyFont="1" applyNumberFormat="1">
      <alignment horizontal="center" vertical="center"/>
    </xf>
    <xf borderId="13" fillId="2" fontId="2" numFmtId="164" xfId="0" applyAlignment="1" applyBorder="1" applyFont="1" applyNumberFormat="1">
      <alignment horizontal="right" vertical="center"/>
    </xf>
    <xf borderId="0" fillId="2" fontId="2" numFmtId="0" xfId="0" applyAlignment="1" applyFont="1">
      <alignment vertical="center"/>
    </xf>
    <xf borderId="38" fillId="2" fontId="2" numFmtId="0" xfId="0" applyAlignment="1" applyBorder="1" applyFont="1">
      <alignment vertical="center"/>
    </xf>
    <xf borderId="39" fillId="2" fontId="2" numFmtId="0" xfId="0" applyAlignment="1" applyBorder="1" applyFont="1">
      <alignment horizontal="left" shrinkToFit="0" vertical="center" wrapText="1"/>
    </xf>
    <xf borderId="39" fillId="2" fontId="2" numFmtId="0" xfId="0" applyAlignment="1" applyBorder="1" applyFont="1">
      <alignment horizontal="center" vertical="center"/>
    </xf>
    <xf borderId="39" fillId="2" fontId="2" numFmtId="164" xfId="0" applyAlignment="1" applyBorder="1" applyFont="1" applyNumberFormat="1">
      <alignment horizontal="center" vertical="center"/>
    </xf>
    <xf borderId="40" fillId="2" fontId="2" numFmtId="164" xfId="0" applyAlignment="1" applyBorder="1" applyFont="1" applyNumberFormat="1">
      <alignment horizontal="center" vertical="center"/>
    </xf>
    <xf borderId="38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center" shrinkToFit="0" vertical="center" wrapText="1"/>
    </xf>
    <xf borderId="40" fillId="0" fontId="2" numFmtId="0" xfId="0" applyAlignment="1" applyBorder="1" applyFont="1">
      <alignment horizontal="center" vertical="center"/>
    </xf>
    <xf borderId="0" fillId="3" fontId="1" numFmtId="0" xfId="0" applyAlignment="1" applyFont="1">
      <alignment vertical="center"/>
    </xf>
    <xf borderId="38" fillId="5" fontId="2" numFmtId="0" xfId="0" applyAlignment="1" applyBorder="1" applyFill="1" applyFont="1">
      <alignment horizontal="left" vertical="center"/>
    </xf>
    <xf borderId="39" fillId="5" fontId="2" numFmtId="0" xfId="0" applyAlignment="1" applyBorder="1" applyFont="1">
      <alignment horizontal="left" vertical="center"/>
    </xf>
    <xf borderId="39" fillId="5" fontId="2" numFmtId="0" xfId="0" applyAlignment="1" applyBorder="1" applyFont="1">
      <alignment horizontal="center" vertical="center"/>
    </xf>
    <xf borderId="39" fillId="5" fontId="2" numFmtId="0" xfId="0" applyAlignment="1" applyBorder="1" applyFont="1">
      <alignment horizontal="center" shrinkToFit="0" vertical="center" wrapText="1"/>
    </xf>
    <xf borderId="40" fillId="5" fontId="2" numFmtId="0" xfId="0" applyAlignment="1" applyBorder="1" applyFont="1">
      <alignment horizontal="center" vertical="center"/>
    </xf>
    <xf borderId="39" fillId="0" fontId="1" numFmtId="0" xfId="0" applyAlignment="1" applyBorder="1" applyFont="1">
      <alignment horizontal="left" vertical="center"/>
    </xf>
    <xf borderId="8" fillId="0" fontId="2" numFmtId="0" xfId="0" applyAlignment="1" applyBorder="1" applyFont="1">
      <alignment horizontal="left" vertical="center"/>
    </xf>
    <xf borderId="39" fillId="5" fontId="2" numFmtId="164" xfId="0" applyAlignment="1" applyBorder="1" applyFont="1" applyNumberFormat="1">
      <alignment shrinkToFit="0" vertical="center" wrapText="1"/>
    </xf>
    <xf borderId="41" fillId="5" fontId="1" numFmtId="0" xfId="0" applyAlignment="1" applyBorder="1" applyFont="1">
      <alignment vertical="center"/>
    </xf>
    <xf borderId="41" fillId="5" fontId="1" numFmtId="164" xfId="0" applyAlignment="1" applyBorder="1" applyFont="1" applyNumberFormat="1">
      <alignment vertical="center"/>
    </xf>
    <xf borderId="42" fillId="5" fontId="1" numFmtId="164" xfId="0" applyAlignment="1" applyBorder="1" applyFont="1" applyNumberFormat="1">
      <alignment vertical="center"/>
    </xf>
    <xf borderId="13" fillId="0" fontId="2" numFmtId="0" xfId="0" applyAlignment="1" applyBorder="1" applyFont="1">
      <alignment horizontal="center" vertical="center"/>
    </xf>
    <xf borderId="43" fillId="0" fontId="2" numFmtId="164" xfId="0" applyAlignment="1" applyBorder="1" applyFont="1" applyNumberFormat="1">
      <alignment vertical="center"/>
    </xf>
    <xf borderId="44" fillId="0" fontId="1" numFmtId="0" xfId="0" applyAlignment="1" applyBorder="1" applyFont="1">
      <alignment vertical="center"/>
    </xf>
    <xf borderId="44" fillId="0" fontId="1" numFmtId="164" xfId="0" applyAlignment="1" applyBorder="1" applyFont="1" applyNumberFormat="1">
      <alignment vertical="center"/>
    </xf>
    <xf borderId="45" fillId="0" fontId="1" numFmtId="164" xfId="0" applyAlignment="1" applyBorder="1" applyFont="1" applyNumberFormat="1">
      <alignment vertical="center"/>
    </xf>
    <xf borderId="43" fillId="0" fontId="1" numFmtId="164" xfId="0" applyAlignment="1" applyBorder="1" applyFont="1" applyNumberFormat="1">
      <alignment horizontal="left" shrinkToFit="0" vertical="center" wrapText="1"/>
    </xf>
    <xf borderId="44" fillId="2" fontId="1" numFmtId="0" xfId="0" applyAlignment="1" applyBorder="1" applyFont="1">
      <alignment horizontal="center" vertical="center"/>
    </xf>
    <xf borderId="44" fillId="0" fontId="1" numFmtId="0" xfId="0" applyAlignment="1" applyBorder="1" applyFont="1">
      <alignment horizontal="center" vertical="center"/>
    </xf>
    <xf borderId="44" fillId="0" fontId="1" numFmtId="168" xfId="0" applyAlignment="1" applyBorder="1" applyFont="1" applyNumberFormat="1">
      <alignment horizontal="center" shrinkToFit="0" vertical="center" wrapText="1"/>
    </xf>
    <xf borderId="45" fillId="0" fontId="1" numFmtId="168" xfId="0" applyAlignment="1" applyBorder="1" applyFont="1" applyNumberFormat="1">
      <alignment horizontal="center" vertical="center"/>
    </xf>
    <xf borderId="43" fillId="0" fontId="2" numFmtId="164" xfId="0" applyAlignment="1" applyBorder="1" applyFont="1" applyNumberFormat="1">
      <alignment horizontal="left" vertical="center"/>
    </xf>
    <xf borderId="43" fillId="2" fontId="1" numFmtId="164" xfId="0" applyAlignment="1" applyBorder="1" applyFont="1" applyNumberFormat="1">
      <alignment horizontal="left" shrinkToFit="0" vertical="center" wrapText="1"/>
    </xf>
    <xf borderId="43" fillId="2" fontId="2" numFmtId="164" xfId="0" applyAlignment="1" applyBorder="1" applyFont="1" applyNumberFormat="1">
      <alignment horizontal="left" shrinkToFit="0" vertical="center" wrapText="1"/>
    </xf>
    <xf borderId="44" fillId="2" fontId="1" numFmtId="0" xfId="0" applyAlignment="1" applyBorder="1" applyFont="1">
      <alignment vertical="center"/>
    </xf>
    <xf borderId="44" fillId="2" fontId="2" numFmtId="164" xfId="0" applyAlignment="1" applyBorder="1" applyFont="1" applyNumberFormat="1">
      <alignment horizontal="center" vertical="center"/>
    </xf>
    <xf borderId="45" fillId="2" fontId="2" numFmtId="164" xfId="0" applyAlignment="1" applyBorder="1" applyFont="1" applyNumberFormat="1">
      <alignment horizontal="center" vertical="center"/>
    </xf>
    <xf borderId="43" fillId="0" fontId="1" numFmtId="164" xfId="0" applyAlignment="1" applyBorder="1" applyFont="1" applyNumberFormat="1">
      <alignment horizontal="left" vertical="center"/>
    </xf>
    <xf borderId="43" fillId="5" fontId="2" numFmtId="164" xfId="0" applyAlignment="1" applyBorder="1" applyFont="1" applyNumberFormat="1">
      <alignment horizontal="left" vertical="center"/>
    </xf>
    <xf borderId="44" fillId="5" fontId="1" numFmtId="0" xfId="0" applyAlignment="1" applyBorder="1" applyFont="1">
      <alignment vertical="center"/>
    </xf>
    <xf borderId="44" fillId="5" fontId="1" numFmtId="164" xfId="0" applyAlignment="1" applyBorder="1" applyFont="1" applyNumberFormat="1">
      <alignment vertical="center"/>
    </xf>
    <xf borderId="45" fillId="5" fontId="1" numFmtId="164" xfId="0" applyAlignment="1" applyBorder="1" applyFont="1" applyNumberFormat="1">
      <alignment vertical="center"/>
    </xf>
    <xf borderId="8" fillId="2" fontId="1" numFmtId="167" xfId="0" applyAlignment="1" applyBorder="1" applyFont="1" applyNumberFormat="1">
      <alignment horizontal="left" vertical="center"/>
    </xf>
    <xf borderId="13" fillId="2" fontId="1" numFmtId="164" xfId="0" applyAlignment="1" applyBorder="1" applyFont="1" applyNumberFormat="1">
      <alignment horizontal="right" vertical="center"/>
    </xf>
    <xf borderId="39" fillId="2" fontId="1" numFmtId="164" xfId="0" applyAlignment="1" applyBorder="1" applyFont="1" applyNumberFormat="1">
      <alignment shrinkToFit="0" vertical="center" wrapText="1"/>
    </xf>
    <xf borderId="41" fillId="0" fontId="1" numFmtId="0" xfId="0" applyAlignment="1" applyBorder="1" applyFont="1">
      <alignment horizontal="center" vertical="center"/>
    </xf>
    <xf borderId="41" fillId="0" fontId="1" numFmtId="168" xfId="0" applyAlignment="1" applyBorder="1" applyFont="1" applyNumberFormat="1">
      <alignment horizontal="center" shrinkToFit="0" vertical="center" wrapText="1"/>
    </xf>
    <xf borderId="42" fillId="0" fontId="1" numFmtId="168" xfId="0" applyAlignment="1" applyBorder="1" applyFont="1" applyNumberFormat="1">
      <alignment horizontal="center" vertical="center"/>
    </xf>
    <xf borderId="38" fillId="0" fontId="1" numFmtId="167" xfId="0" applyAlignment="1" applyBorder="1" applyFont="1" applyNumberFormat="1">
      <alignment horizontal="left" readingOrder="0" vertical="center"/>
    </xf>
    <xf borderId="44" fillId="0" fontId="1" numFmtId="164" xfId="0" applyAlignment="1" applyBorder="1" applyFont="1" applyNumberFormat="1">
      <alignment horizontal="center" vertical="center"/>
    </xf>
    <xf borderId="45" fillId="0" fontId="1" numFmtId="164" xfId="0" applyAlignment="1" applyBorder="1" applyFont="1" applyNumberFormat="1">
      <alignment horizontal="center" vertical="center"/>
    </xf>
    <xf borderId="0" fillId="2" fontId="1" numFmtId="0" xfId="0" applyAlignment="1" applyFont="1">
      <alignment vertical="center"/>
    </xf>
    <xf borderId="44" fillId="0" fontId="2" numFmtId="164" xfId="0" applyAlignment="1" applyBorder="1" applyFont="1" applyNumberFormat="1">
      <alignment horizontal="center" vertical="center"/>
    </xf>
    <xf borderId="45" fillId="0" fontId="2" numFmtId="164" xfId="0" applyAlignment="1" applyBorder="1" applyFont="1" applyNumberFormat="1">
      <alignment horizontal="center" vertical="center"/>
    </xf>
    <xf borderId="43" fillId="5" fontId="2" numFmtId="164" xfId="0" applyAlignment="1" applyBorder="1" applyFont="1" applyNumberFormat="1">
      <alignment horizontal="left" shrinkToFit="0" vertical="center" wrapText="1"/>
    </xf>
    <xf borderId="8" fillId="2" fontId="2" numFmtId="166" xfId="0" applyAlignment="1" applyBorder="1" applyFont="1" applyNumberFormat="1">
      <alignment horizontal="left" vertical="center"/>
    </xf>
    <xf borderId="8" fillId="2" fontId="1" numFmtId="166" xfId="0" applyAlignment="1" applyBorder="1" applyFont="1" applyNumberFormat="1">
      <alignment horizontal="left" vertical="center"/>
    </xf>
    <xf borderId="43" fillId="2" fontId="4" numFmtId="164" xfId="0" applyAlignment="1" applyBorder="1" applyFont="1" applyNumberFormat="1">
      <alignment horizontal="left" shrinkToFit="0" vertical="center" wrapText="1"/>
    </xf>
    <xf borderId="43" fillId="2" fontId="1" numFmtId="164" xfId="0" applyAlignment="1" applyBorder="1" applyFont="1" applyNumberFormat="1">
      <alignment horizontal="left" readingOrder="0" shrinkToFit="0" vertical="center" wrapText="1"/>
    </xf>
    <xf borderId="44" fillId="2" fontId="1" numFmtId="0" xfId="0" applyAlignment="1" applyBorder="1" applyFont="1">
      <alignment horizontal="center" readingOrder="0" vertical="center"/>
    </xf>
    <xf borderId="38" fillId="2" fontId="1" numFmtId="0" xfId="0" applyAlignment="1" applyBorder="1" applyFont="1">
      <alignment vertical="center"/>
    </xf>
    <xf borderId="39" fillId="2" fontId="2" numFmtId="168" xfId="0" applyAlignment="1" applyBorder="1" applyFont="1" applyNumberFormat="1">
      <alignment horizontal="center" vertical="center"/>
    </xf>
    <xf borderId="40" fillId="2" fontId="2" numFmtId="168" xfId="0" applyAlignment="1" applyBorder="1" applyFont="1" applyNumberFormat="1">
      <alignment horizontal="center" vertical="center"/>
    </xf>
    <xf borderId="8" fillId="2" fontId="1" numFmtId="0" xfId="0" applyAlignment="1" applyBorder="1" applyFont="1">
      <alignment horizontal="left" vertical="center"/>
    </xf>
    <xf borderId="38" fillId="2" fontId="1" numFmtId="0" xfId="0" applyAlignment="1" applyBorder="1" applyFont="1">
      <alignment horizontal="left" vertical="center"/>
    </xf>
    <xf borderId="39" fillId="2" fontId="2" numFmtId="164" xfId="0" applyAlignment="1" applyBorder="1" applyFont="1" applyNumberFormat="1">
      <alignment horizontal="left" shrinkToFit="0" vertical="center" wrapText="1"/>
    </xf>
    <xf borderId="39" fillId="2" fontId="2" numFmtId="4" xfId="0" applyAlignment="1" applyBorder="1" applyFont="1" applyNumberFormat="1">
      <alignment horizontal="center" vertical="center"/>
    </xf>
    <xf borderId="3" fillId="2" fontId="1" numFmtId="0" xfId="0" applyAlignment="1" applyBorder="1" applyFont="1">
      <alignment vertical="center"/>
    </xf>
    <xf borderId="46" fillId="5" fontId="1" numFmtId="0" xfId="0" applyAlignment="1" applyBorder="1" applyFont="1">
      <alignment horizontal="left" vertical="center"/>
    </xf>
    <xf borderId="47" fillId="5" fontId="2" numFmtId="164" xfId="0" applyAlignment="1" applyBorder="1" applyFont="1" applyNumberFormat="1">
      <alignment horizontal="left" shrinkToFit="0" vertical="center" wrapText="1"/>
    </xf>
    <xf borderId="47" fillId="5" fontId="1" numFmtId="0" xfId="0" applyAlignment="1" applyBorder="1" applyFont="1">
      <alignment horizontal="center" vertical="center"/>
    </xf>
    <xf borderId="47" fillId="5" fontId="2" numFmtId="4" xfId="0" applyAlignment="1" applyBorder="1" applyFont="1" applyNumberFormat="1">
      <alignment horizontal="center" vertical="center"/>
    </xf>
    <xf borderId="47" fillId="5" fontId="2" numFmtId="164" xfId="0" applyAlignment="1" applyBorder="1" applyFont="1" applyNumberFormat="1">
      <alignment horizontal="center" vertical="center"/>
    </xf>
    <xf borderId="48" fillId="5" fontId="2" numFmtId="164" xfId="0" applyAlignment="1" applyBorder="1" applyFont="1" applyNumberFormat="1">
      <alignment horizontal="center" vertical="center"/>
    </xf>
    <xf borderId="1" fillId="2" fontId="1" numFmtId="0" xfId="0" applyAlignment="1" applyBorder="1" applyFont="1">
      <alignment horizontal="left" vertical="center"/>
    </xf>
    <xf borderId="31" fillId="3" fontId="1" numFmtId="0" xfId="0" applyAlignment="1" applyBorder="1" applyFont="1">
      <alignment horizontal="left" vertical="center"/>
    </xf>
    <xf borderId="32" fillId="3" fontId="1" numFmtId="0" xfId="0" applyAlignment="1" applyBorder="1" applyFont="1">
      <alignment horizontal="left" shrinkToFit="0" vertical="center" wrapText="1"/>
    </xf>
    <xf borderId="32" fillId="3" fontId="1" numFmtId="164" xfId="0" applyAlignment="1" applyBorder="1" applyFont="1" applyNumberFormat="1">
      <alignment horizontal="center" shrinkToFit="0" vertical="center" wrapText="1"/>
    </xf>
    <xf borderId="33" fillId="3" fontId="1" numFmtId="164" xfId="0" applyAlignment="1" applyBorder="1" applyFont="1" applyNumberFormat="1">
      <alignment horizontal="center" vertical="center"/>
    </xf>
    <xf borderId="1" fillId="2" fontId="1" numFmtId="164" xfId="0" applyAlignment="1" applyBorder="1" applyFont="1" applyNumberFormat="1">
      <alignment horizontal="right" vertical="center"/>
    </xf>
    <xf borderId="49" fillId="3" fontId="2" numFmtId="0" xfId="0" applyAlignment="1" applyBorder="1" applyFont="1">
      <alignment horizontal="center" vertical="center"/>
    </xf>
    <xf borderId="50" fillId="0" fontId="3" numFmtId="0" xfId="0" applyBorder="1" applyFont="1"/>
    <xf borderId="38" fillId="3" fontId="2" numFmtId="0" xfId="0" applyAlignment="1" applyBorder="1" applyFont="1">
      <alignment horizontal="center" vertical="center"/>
    </xf>
    <xf borderId="51" fillId="3" fontId="2" numFmtId="0" xfId="0" applyAlignment="1" applyBorder="1" applyFont="1">
      <alignment horizontal="center" vertical="center"/>
    </xf>
    <xf borderId="42" fillId="0" fontId="3" numFmtId="0" xfId="0" applyBorder="1" applyFont="1"/>
    <xf borderId="39" fillId="3" fontId="2" numFmtId="0" xfId="0" applyAlignment="1" applyBorder="1" applyFont="1">
      <alignment horizontal="left" vertical="center"/>
    </xf>
    <xf borderId="39" fillId="3" fontId="1" numFmtId="0" xfId="0" applyAlignment="1" applyBorder="1" applyFont="1">
      <alignment horizontal="center" vertical="center"/>
    </xf>
    <xf borderId="39" fillId="3" fontId="1" numFmtId="168" xfId="0" applyAlignment="1" applyBorder="1" applyFont="1" applyNumberFormat="1">
      <alignment horizontal="center" vertical="center"/>
    </xf>
    <xf borderId="40" fillId="3" fontId="1" numFmtId="164" xfId="0" applyAlignment="1" applyBorder="1" applyFont="1" applyNumberFormat="1">
      <alignment horizontal="center" vertical="center"/>
    </xf>
    <xf borderId="13" fillId="2" fontId="1" numFmtId="164" xfId="0" applyAlignment="1" applyBorder="1" applyFont="1" applyNumberFormat="1">
      <alignment vertical="center"/>
    </xf>
    <xf borderId="39" fillId="3" fontId="2" numFmtId="0" xfId="0" applyAlignment="1" applyBorder="1" applyFont="1">
      <alignment vertical="center"/>
    </xf>
    <xf borderId="38" fillId="3" fontId="1" numFmtId="0" xfId="0" applyAlignment="1" applyBorder="1" applyFont="1">
      <alignment vertical="center"/>
    </xf>
    <xf borderId="39" fillId="3" fontId="1" numFmtId="0" xfId="0" applyAlignment="1" applyBorder="1" applyFont="1">
      <alignment vertical="center"/>
    </xf>
    <xf borderId="39" fillId="3" fontId="2" numFmtId="0" xfId="0" applyAlignment="1" applyBorder="1" applyFont="1">
      <alignment horizontal="left" shrinkToFit="0" vertical="center" wrapText="1"/>
    </xf>
    <xf borderId="46" fillId="5" fontId="2" numFmtId="0" xfId="0" applyAlignment="1" applyBorder="1" applyFont="1">
      <alignment horizontal="left" vertical="center"/>
    </xf>
    <xf borderId="47" fillId="5" fontId="2" numFmtId="0" xfId="0" applyAlignment="1" applyBorder="1" applyFont="1">
      <alignment horizontal="center" vertical="center"/>
    </xf>
    <xf borderId="47" fillId="5" fontId="2" numFmtId="2" xfId="0" applyAlignment="1" applyBorder="1" applyFont="1" applyNumberFormat="1">
      <alignment horizontal="center" vertical="center"/>
    </xf>
    <xf borderId="47" fillId="5" fontId="2" numFmtId="168" xfId="0" applyAlignment="1" applyBorder="1" applyFont="1" applyNumberFormat="1">
      <alignment vertical="center"/>
    </xf>
    <xf borderId="13" fillId="2" fontId="2" numFmtId="164" xfId="0" applyAlignment="1" applyBorder="1" applyFont="1" applyNumberFormat="1">
      <alignment vertical="center"/>
    </xf>
    <xf borderId="0" fillId="0" fontId="2" numFmtId="0" xfId="0" applyAlignment="1" applyFont="1">
      <alignment vertical="center"/>
    </xf>
    <xf borderId="0" fillId="3" fontId="1" numFmtId="0" xfId="0" applyAlignment="1" applyFont="1">
      <alignment horizontal="center" vertical="center"/>
    </xf>
    <xf borderId="52" fillId="2" fontId="1" numFmtId="0" xfId="0" applyAlignment="1" applyBorder="1" applyFont="1">
      <alignment vertical="center"/>
    </xf>
    <xf borderId="53" fillId="5" fontId="1" numFmtId="0" xfId="0" applyAlignment="1" applyBorder="1" applyFont="1">
      <alignment vertical="center"/>
    </xf>
    <xf borderId="54" fillId="5" fontId="2" numFmtId="0" xfId="0" applyAlignment="1" applyBorder="1" applyFont="1">
      <alignment shrinkToFit="0" vertical="center" wrapText="0"/>
    </xf>
    <xf borderId="54" fillId="5" fontId="1" numFmtId="0" xfId="0" applyAlignment="1" applyBorder="1" applyFont="1">
      <alignment vertical="center"/>
    </xf>
    <xf borderId="55" fillId="5" fontId="2" numFmtId="164" xfId="0" applyAlignment="1" applyBorder="1" applyFont="1" applyNumberFormat="1">
      <alignment horizontal="center" vertical="center"/>
    </xf>
    <xf borderId="56" fillId="0" fontId="2" numFmtId="164" xfId="0" applyAlignment="1" applyBorder="1" applyFont="1" applyNumberFormat="1">
      <alignment horizontal="center" vertical="center"/>
    </xf>
    <xf borderId="57" fillId="2" fontId="1" numFmtId="0" xfId="0" applyAlignment="1" applyBorder="1" applyFont="1">
      <alignment shrinkToFit="0" vertical="center" wrapText="1"/>
    </xf>
    <xf borderId="58" fillId="3" fontId="1" numFmtId="0" xfId="0" applyAlignment="1" applyBorder="1" applyFont="1">
      <alignment shrinkToFit="0" vertical="center" wrapText="1"/>
    </xf>
    <xf borderId="59" fillId="3" fontId="1" numFmtId="0" xfId="0" applyAlignment="1" applyBorder="1" applyFont="1">
      <alignment shrinkToFit="0" vertical="center" wrapText="1"/>
    </xf>
    <xf borderId="60" fillId="0" fontId="3" numFmtId="0" xfId="0" applyBorder="1" applyFont="1"/>
    <xf borderId="61" fillId="0" fontId="3" numFmtId="0" xfId="0" applyBorder="1" applyFont="1"/>
    <xf borderId="57" fillId="3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371475" cy="381000"/>
    <xdr:sp>
      <xdr:nvSpPr>
        <xdr:cNvPr descr="data:image/png;base64,iVBORw0KGgoAAAANSUhEUgAAAQoAAABPCAYAAAATKYuiAAAgAElEQVR4Xu2d93NVV7bnl3LOAkmABEjknHO2DQac3XZ3T0+nqZr5g94vM1XvTc+rVzP1uvt1O8e2jcmYnJMACWWEcs5XU5/vPufqSkjoCkODX9/bRWOkc8/ZZ5+9vnut71rre6IsevuwRT6RGYjMQGQGHjMDURGgiKyPyAxEZmCyGYgAxWQzFPl9ZAYiM2ARoIgsgsgMRGZg0hmIAMWkUxQ5IDIDkRmIAEVkDURmIDIDk85ABCgmnaLIAZEZiMxABCgiayAyA5EZmHQGIkAx6RRFDojMQGQGIkARWQORGYjMwKQzEAGKSacockBkBiIzEAEK1gBF7FHjLIaJfh5ZN5EZ+AebgacOFFGewamBJOwuEr4U9sHP9RFxf8PDP53xPtfJilz8P80M/DigGPaNO8RwBBTjbc8T7NjBH3vnCp7KO0eYpxr3iUyIVlEaYlRUlPE/99/jj2/YhgUMw8OBkQOC982t/pgBjsHHqZwqdAzBkfknmAh0J7pAOCD9mOcxap4nGcPY+Rr3Gbln8tjPRN8bb/lNsg7+01jzM7yRJwcKb6FGR0dbTIz7w39HR0c5Awz5E3zo3nqU8QWGLcCf4YANDQZsaChgQ4Eh/TzoXLBYfowhMkYff6KjLCY2xmJjYtx4YxlzjMY8MtZQLHBfZDz8F+MLBAI2HAjY4OCQ/uhnAIhClMlWtnfu4JiGR77jG73OEWIkY4917ox3T2ONezKQCFlFo9w+/+dhgoV/meA5QscTpqfFd4P3Ms51x87DWAPQHIw3Xm/uQp/FhMd6iPJj19gzNM4X6dRTBgr3DKJkMFHR0ZaclGDp6SmWnp5sKSlJlpgYb3FxsRYbiwE6IxwNFOzQJqPr7x+wnt4+6+josba2Lmtv79K/bQgjcsbnjNizj3EXx6PTGfwORh4ImEVFW0JCnGVmpVlOdpplZKRacnKixcbFWAxAAcB51wk1m+FhB2b8LSAbHLK+vn5ra++ypqZ2a25ut96ePs8jiQ66B2OH6Y+HAwNDQ2bDQ95los2io5kMM+NPlEVFx2g8XHM4wLGeJxMVa9Ex/Dxgw0P8bByg8CfKO9ejM+OTLtFufjVQ37j571APUTDp/T4EhKL4rnsuOsI9TO9S/rlC/x06Cne+qJgYrQ3WgPvumOtyfubFP7+Wgh/Tes9U3xmHRGLNeeDPs9fzHzVXofPG2mS+Q+7lRbLOF2gsUwOK4WEt1tjYWAFCdlaa5eVn28wZuTZ9epbl5KRbamqyJSUlWFxcCFCMuWHf8Hp7ndE1NLRZfX2TPaxvEWAAFj093p/ePhno0JAz2Ik+QRvxFlVsbIzGmJKSqDFlZ6dZQUGOzS7K099pacm6j9FeUKhH4QyFdeYAY8gGB4asq7vPGhparLKy3srvP7Da2kZrbe2wvr4B53Fg4GOGySIHiPBoAKz4+FjvnAGLjoq2uHg3Duaju7tX4BQTE6XxJSTEW2x0tA0MDln/wIC+x30BdPyO+8YjA3SHAgF5dAJqGWNU0NnhnAMDgzbQP2iDQ0NuPDHO6BkD8xUbg5GN7LTcx9DQkPX3DwooMTr+7uvv9+7XLCEh1tJSk3VPPCNuHgCOjeOevOsDg4FhGxwc1D329g7ovNxfUlK81gvj5RjO3dXZY909vdbfP+TN57DuhTnh3hITEyw5OUHzgFfIh3H19vZZd3efrgGgA0rJSYmWlp5syUnx8iKdg8FYAP0BHc9aY24et75eIJt9LkOZMlCAvhkZKTZvXqGtWjnPFi6cbbNmThNI4FUksYDjY7UInTcx1iV3riouOw+qq6vX2lq7rLml3VpbOuRdNDW3W2VVvd29U20VlfXW1tZpg/2DzhD9aRrrXnqbmbtktKWkJtmc2fm2cFGRzZ8/y2bOcGP0AQ1PKNozJuf0jE9S+J4+O3lgaFiLsLWt0x4+bLGq6ga7eLHUzpy5YZWVD7U4WbDjfTh7ckqSxjJ3boEMhXPgMDB/udMydK9XLt/VXKSmJtnMmdNt/rxZlpqSaGXldVZ+v06GMq9kpu5r+rQsgVlnR6/VP2y2zs4eS01Ltvy8LEtJTvQ8EDlUArn2ji57UNei8wMK6Wkpmk+MPDc30zIzUwRYGAzPLjA8bO1tXdbQ2Kp7w5B5RjybmppGgc6MGblaBzk5GdbR0a3dfEZBjqVncC4HFILcQMC6uvqssuqBXbtWbi0tHZaXl2WLFs222UX5usee3n6rrWu0W7cq7M6damtsbJcHJgOOitI4ued582baosWzbUZBrsUnxOnJdff0WU11g92+XWl371bbgwfNAtIFCwpt1eoFNrtoujYNByrD1tnZbdXVDXbrdoXdvVuj+/Kv81ws8QW/aPhA4cV68QnxNmduvu3atcb2vrLeli6ZKwPUrhBLzD/CT0x27xi+C0HYtfq1c/GHhclCuXatzG7eqrDy8jqrf9AswHA7Z4ib7HMQ3o7NYmDRzplTYMuXzbU1qxfY0qVzLb8gxxIT4rUDxsXFBccZSglMNN5QD4HxDno7eHNLh/1w+oZ98vEx/V1f3+xCkfFOOjxsGZlptnv3atu6Zbm8g1s3K2xgIGArlhfbsmVz7e69Gvvqy9N2/Ua5DGDFihLbtXO15vfUqWt2+co9y8lOt/XrF9uSJXMsIzNVAApAVFU9VCiUlZ0uMMrNSbdEwDAaF39IAMz4ABw8N4AI0AT4MLTCwjwrKppuiUl4KVECBX5XW9sgg3JeTrQA4vyF23b16j3txMuXFtubb2632bPzrLLqoQ0MDNnCBYVWUJDtvKFY5yn09PRaU1OH3bhZZsePXxWo8Fw2rFtkM2ZNt8SEOG0cDxta7eKlUjt18rrduFlhHe2d2u1xBZJSEm1eySzbvn2l7dmzxkqKZ2qq+T1jqa1t0po5f/6Wnb9QKsPfvHmZvfnGdq2FhMR46+nutb7+AQHVrVuVdvzEVTt37pY9rG/2COuJmO3JVvN/7t+HDxSBIYuKGrbM7CzbsH6xvfHmNntpzxrt2vHxcSMx5I+YL+fis/P0WnNzh0KS2roGu3Llnh4mD7a5uc06u3q1ONzuPWzR0bj08ZaVlWqzZ+fb2rULbcOGxTaveKZ212nTM8WfBOPcHzHG0K8CWozpb9+ctS+/Om0XLpRaa0t7SGgf4qUEApadk24HDmzRvPX2D9qVK3e1K69Zs9A2b15iPd19duj7i3b48AVrau6wZUvn2iuvrLe8vEw7efKa3btXK28CUCFcaWnttI62bhlES2uHeBM8ieKSAiucNd2m52ULwDvau+T9VFXV28OHrXK78QTy87Kt7kGzNTe1We60TBl4vmfggA8eT8X9Omtsatfcwu1gjCdPXhVY8JzWrllov/rVK1oHV6+VW11dkxUWThPw5E3PFH9FqMHPa2obFLLxJyszVTs93hTX6uzqkSeampZiLS3tdvbsLTt27IrdLq20jo4uXFBLTk2yxYtma05efXWjxt/Q0CoPlGcbHxcrsCkvr7Vvvjtn5eUPbPXq+fb+e3ts0cIihXWAHnPFOcvKau3ChTsad3NTi0fZhElKP6U19FM5zRSAYlAu7MxZBbZv7wZ7952dMsasrDTdayhhN5Wbd7u1H9c7HsKPI9kucHlxJQGKS5fu2u3SKrtXVqNFzI7H8YDAzJnTbPHi2bZq5XzbsmWp3GEWtgtFXBqUsElxe0jCYSpjDT2WcwwMDGgcZ8/dsk8+PWHffntO7q8yN2PZ9OFhy87JsAP7N9me3Wt0X1ev3dMOvHLlfNu5Y5Vc/+s37tuRIxettLRabvbmzUttel6W7h/gXLG8xObMzrPaB03yuuoeNInDwWNobGyT91AwI9cWzJ9lS5bMtdzcDBkHIRKeGZzLjBk5tnx5iU3LzdAOfOVqmUXHmC1bWmIrVhRbZmaavA88m3t3azRfzC1eGtc4eeqqnT8PUPTYurWL7Fe/2muFM6fZ8ZNX7dz52xYXG2Nz586Q11NUOF08FM/u7r1qjRVPZsni2TZr1nRraum0S5dK7UFdk2Vnp9uSpXMFco2NrXbo0AU7cvSSvEm+l5yaaIsXz7FXXlpvL728VpzFubO3FT7A/8ydU6BQBq8SMMPLKyrKswMHNtvswum6pxs3KuxBfYsXejxU2FFd/VBgFQk9JraGKQFFdPSwFc0pstdf22Lv/WyXrV69QC7s0/z48bF/ThZpd3ePdr7yslot+B9O35Try+6I8eMyE2Js2bzMVqycZyUlMywnO0PhRfATJjqMylROcmOQc3g+ly7fsU8+OSGvouL+A/EPHnqGXN8sJzfDDhzYaLt3ARQDMlI8I+Zxx/aV2n2J/wEAQgl4hIULi/RzQo+a2kb9u6gwT67zg/pma2pqU7aI33Ftwg9ClWXLi23TpqXasW/frrLDhy/qvBB7q1fNs23bVoiMPnHymryYrq5uW7Vyge3YscLy8rKtoqJeXgw7Os9429bltnxZifiZEwDCuZvW2dlr69cvtN/8+lUryM+1b751nlVnR7eVlMy0LVuWybDZ9Q8fuWg3btxX5mkrz2lFiYz//MVSO3nyusjs3JwMW8nYtq7UBsQ9f/bZCZHGA30DlpSSYEsW42Wts92718jYP/30pJ04cdUGhwYVivDzdWsXijM69cN1eUI7dqwS4f7gQZNdvVYm/qK1tUueB5sO4Adwh5lUe5rL/SdzrikDRWHRLCH0ez/bbWvXLRAh9qw/fpaEuBbv4szZW3bo+wt27Wq5paYl2sYNi23L5uW2Zs0CKyx0pBWx+bP+AAgsMtzwjz85YV9/fcaqKustQEj0iEcxAhTwOwP9DigIA9asXiijJnZmd2PFxsTEyhvCI+gfGLS//e2MOIqszDQZP2QtmZvUlATrHxgSiXfmzE0ZI/zG8uXF4jfYUa9fL9f3S0urBFZ4KS/tXitj/P7wRfviyx/k7q9evdBeeXmdwpJ792rs8JFLIhbJGL380jrNb3t7tx0/ccXOnb1pHZ09tn79Ivvdb/dbfn6OffHlKfvww6OaE7iE3btW24qVJQI0rn/t2n2bOTNXXhX8RF1do65/+vRNa2pslScDwB3Yv9kWLiyUF8L57typErcAR+EDxa5dq3WdP/3pkB06dM56enosv2C6HTyw2V47uFmcBeuEtYDnW5CfI4/i2vUyq6trFsADnPfuVSuE43mEU0nyrNfUi3r+KQEFC3daXq52v7fe2mE7dqwU86w029/pwy5C7Hn46EXFsRCXO7avsJUr5mknJG0Ybu3T2CG7sMfL9bt46rHnImy4f79O7vFnn5/UDtzwsNXVJ0wIFJu06/XLo7gnYhT3HSMkZsYwcc0xJAyU3by6ptH++tcj9v33FwQmeEvwAHgXy5bOsbz8HHkA33xzNngMLjiGCnA6oDgrg8vJzRQfQviDR/H99xftcwFFh7gdAIHQBD4EL+DmzQrxCS+9tNbWrVukcI+d/tSp69rRN2xYYr/5zX6FMczBhx8dE49EtgZjBrAePGixb751QFFQkKvQlRCnqanVjhy9bCdOXFPKmWdJyLh373orLp5hly7dsQ8/PK7NobdnNFBACgMUf/zTIfvuu/NKjRIaARSQ7HhZZ87eVGp848bFljc9S17ahYt3rKamQWn4iooH+hmhUQQoHm/AUwCKgIwmMSnRFiwssn37Ntir+zYoJmRni6GAJmhoLlc98mdkED6hSFigGoYYl8f3/3ZcQkiBzZjxc052srLyWj3ktJQkKymeYdOmZwXrCsa7Zb94yq+wxEDxCFztg1cZys8CXs6e8VFt6o/Pq0D1uRj+JgcPd/DRx8fsyLFLVllRb12dvV7Y8cjAHUdxYKPt2b1WoQfhE+PYsH6ROAPORShA6LBz5yox9cTtZWV19h9/+d6+P3xBXAT1A6Si2SUJI9asWaQQhp0er4ZwZN78WUGPAi/jG4DibpXGsGmjA4qgR/HVD9ba0ili8qWX1jiPoqxW4QrfxdjYHLZuXSZylJ3+xIkr8i42blhib7+zQz//9NMT9ulnJ5RSJS2Jy++AollhydWrZbomWYutW5YJ1MlQfP23s1Zb0yCeifNt0XUS7fjxK/bZZyf1nAnzkuVRzBGQMIeQkn/5j8MCNJ4VJDskJ97IjesVduqHazZtWpbt3LXKcrLS7MbN+8q4kGYmu9bW2iHPorOrW/8mOzNhg+DfaSN8US8TPlBwBxhRtCnOXLGCWHK5SC5y8DDO7LBkAvoHBy0go8MIR9+6X6hJoQwLPi09xTIzUi0tPUkLJ4kUZmK8cuYTZSlw17kO18Ob4VjScH4pdii/4QoH3fHE1KRYG5varLmpXaw9YME4CRcwWlULRplXlu7SvQCaCrgS4ryUHynHYcXreDXffnfOSu9UW1+vq6MYt3BneFjzxm4KCLAwcYOpb1i3ZqEtXjLHfvjhumJ8vg+HgMdWPHeGMgZffHnSLl66q2Imwj0Kprhv+ApIS6579txNgQn3VlwyU8YNf4NXwK5LOAFQEC7s3LFS83702BV5ItwLuzleAAVpEJ9kHZSqjYsTd8D54H+Yw5s3Kqyru1c7P6QlHslXX522o0cvKctBinbL1uXK0JCO/e67c3blSpnFxccJAPGq+B6ZmrNnb4q85LpsPIRbFLIRXp46eS1Y45CcnGQLFxXanj3rlDliafH7y1fuas0oFb5kjkI1eBeySozv1X2bLD8/S5zE+fOlVl3ToPnCI6qvb9H88t8RoJgYpqYGFJzHq7yjJmDWzFwVMjmXP0G7JC4fqS5qIzDQiQI/Cocy0lPE0M+Zk69djBoBdlBSdZmZqZakyjvCmseHABN5EIAEAMEuTAxeW9ekUIFYnR0TgwIoBCYqmfaAzUulqw/Eq4mIi4uxlOQkFRIlxJPz79fOfb+i3qqrHlpHJ2lKr6R5/AFZWnqqbdu2XJwKHgDgAjgtWzJHBnjx4h376m9nrLW105YvK7bt21YIQMgunD59Q/wFYQY1C6kpSQIKKg9JT/M7yLtz52/pOZCuJFTA+Mru1Wp3paALHoBdfv26RSJJ5cWcuGrtHd22eFGRdnTSyWRK+B1zxUZLCEOsD1HIOQE6sj6+Z0WamJCEuhcmgqzH6jULlH0BDMhC3LxVKSCGz+D6ABYhQQ+FaoMBrSHWBYYL7wOA4E309VBlOay6EAx/06Zl8kjwIiFv4TcsOkr8DQBAZuzoMZctgUzd+8oGK55boLVAnQbPClCHZAVEITgBKmWrwimseVG3/Wc4rikDRbDknl6PqGg9PAycak0WP8RQW7urpHwcOxQdG2NpqUkCGdJk1DtQLMQinDdvls2fP1OuaEZ6qmGkU6mB8A2W8Tx82CyDhPkvv19r5WV12lkpDmJnVN/EmOTII2sFyiEmWu51WlqSCrYcKHZab3e/u80w0u98H5ecRTs4FJBLjvcwa0auwJHQ5dKVu65qcXq2LVgwy+bMLdCpqT2AzKXOge/nTsuSBxYYHFKdA2Qmuz9cBQCHAfJdvAZSuMT51BvwnVmzpllxcYElJSbIc2B+4B6oqCSMIzOCAZbdr1PaEiOGPJ07N9+WLClWvQWAPmwBgQDZqFu3q+x+xQNraW5X/wwu/+w5eap1IPV45261vAS8QK47cxYcS6G4jOnTMxVqDA0NqigL44Xorap+KIOWl2emeefYkpJZtnDBLMsvyFVJPL/3i64AGe7nzp1KXWvO7ALVUgB0Pn/F6SgAAzRu36pUSAKvEnyQYTzLZ2iTL+SppwwUjuNzXVrU6rOopk3LVBqKiSY+bWxpt/ZWqihd2fXowG+kAYjwIyExTiFIQlycQAe3U/UQq+bLlcSwSJtRYDSVD9fGQCDEjh2/Yucv3FJVIUZIyAErTnpuKkEpcbBK06Np7hrW98PNvTNnNMrB5+CZ4MGoKjKKfoR4o+IVz4Hx9fUPymtJTXV9KlyTYiHASc1tmalBj2tgMODCqcY21yfT0yeg4JwQoTGxsTI2eB36KOipYOcGpKk9wIjhGtiJ3c+TFd7wHTxDKk0Zq8riUxJ13dycTMvIdNkuNcg1tskL4tqEhYRrFMBxPF4hfSqdHfRv9Gk9cM/cB/cGH5Odlar+DZ4ZIRAFYKQve5WyHOnx4byJCYB1sqVnJLvGvtiYYO8G12cOKWknpT5sUQJ2QI25iIuNDQI644QApX2Aa3K/kazHUww9wAgWIi5ifn62XDt2GOJv4ua21k7t3OwwtTWNcvMU+03gjrtiK9dMROckOwuse8m8WbZ501LFopSJA0gAS7gZDRYu7vrXfzsjt7f0TpV1tHeLFHOhzJOU6jqyywcH10gbfuehX97uE2Z+aUewE1Nt995ceYVo7juu/8InXl1zmSuZZ277+/pDmpq8EnpxKwC6ZnikWU3FZhC1zg3ySV5/A+AZugjTH0tIkxtNgdFRFhsHVxOn4xSC9LuGOF/Yw39GfkeuCu5DC+n8BpqoYQEZ5wLA/IYzATgaIDrR6LXjN9gB2sFOZi9sdGGkHz64+5AMgjqEQzpg/cZZ7x79DuGpbET/aMdOzaPwmoUgjkjhrV2zwPbsWWurVs0TyhPP4x5TpANj/cMPN9RboE6+iQqe9GBHvAyMQrtNWrJ6IF57bYty/nOLC7QDTQYU6kDs7VOc+vEnx+3zL35QnN3R0SkvIPiZ7ESPWwnjdDeHs3BUFSpmPaRFOtju7cUvPtvrgeej53X3wDy59JDTzHDt6CED8+QA3PdDDC6UXR51jHelkUfhfXV8DQwfaP3KWm9Qo3UixpunMc9bKWgZsbuOawv35yJE5yMUQH2b98evMavNd+S7/sTJ+w0JDYP/PVYcJ0QHZeykP8LI+3M6zlMPaYcfd014G8AjvwuuR29cwfsdu2bDEPUJZzFO8ZjwgcLfBaLNsrLS1Z9w8MAmseT0H+A68oEwIidObcEHHxxVjpxuRccFTHCToc/X9y6iotSrsG3rCnvrre22a9cqcRaTcRXEquTHv//+kn348VGBVWtzq+cFOGI0HD5hivMY1uEOKEIX9Niv4a6NIUyCi9Rf4aE7rGsT1ydogCGTqd/5vx/b1TrmOB9LQp9FaKyur4de2/tvD6zwAEZ0R3wwDJ1rIVoIGo3x6B4xIOYixCBDgXNckA8VPAqdk9GexAgIeTccPNcYoPDC64nLNceso7EA5E9VsNTXv/UJvGsfHEOff7D5McRL+jEbXFirdPyDpgwUuHyzCqerhuLdd3eJS8jNTlce2//gApKG+uOfvrPPPz+lmofB/gEPKMJgijxeIy4+Xuz5m29ts5+9u8tWrpyn2P1xH2JUcuUU4gBWNTUPrb+3f8SgntNEM2a4htiYWIuLj/G0MNxi9bUi4CAG6ZQkNPDqNgjx+ENfg2+JrlJ1SGQdoRRt09JpUGoZrQvXUanzeZyBrh0b+4gbTtbFb7BTGjgmWiHAwCCaEY5PIORzf9wY/FoSNwauT4bLC2lQEhOX4whoCEo6ZH3eAv0J6mbImEg3wuOxOJYeEcdFRXkqYk4jwvE7Ti8Dk2Fc3JdPcroUdozmwFXkjhjjSLraGZtf5Ruaxvb7gRizn2YPEqjMWaxTb/M/roPYzT0fPzsGF8PPmH83305BTXCnPcApq41XNUx6fmDQe2YDgxYTF+NKBRKcjgbPCQ5G3dNBz/hxoPMjUGGcr4YPFD7zHB+vVB4hwdtv7bAlS+e4vH4IEjL8G9fL7YMPj9rHHx9X+qm/t9dzlcMAipDdIzM73V5+eZ39/P09tnPnSq+HY7xKUBdLk+bimn/4wxfKIEBYDYcoZj3d6Qv/bDKEuFgRa+gwkCXi33zoIIVspL2+pblDi4GFRrMb5C5kLgY2wocEJO7ysKHNdU5alJS78vJyLDsnTcYAV0RWhQwUC5MGOSl7SVQoVu4+Bi79D/WLdIvMJEtC9SdeIXUnLHBHYqaJdFa7eTTZrniXYmxsU+oZrsKNOVFpV8aOQXFeSEnSuGS0yG5hQBCvkM31D7lOj2ybIjJKzDkPaXZ4JsAE/oKW+iwI1KhoEZaIBUHwYvyuAC1FRCvGzvw5Hi1GRXEcRyoZowO42tshcLusrw9Dd+3z6KikUxKfmiSj5Dt8nypYanycNAHpchMpDOnc0tKpYj3ulRQ199rY0CIJAbg2xsN9O4dvWMeIhE1KCOqw+h5yT0+/NTW3KWULIMDJUfU8fVqm7g8CnlJ4emIYv1rvQxTAwl+JT3bkFIFi2LTLF8+wgwcAim0iM6mHgGDzkRODvX69zP7y1yP2yafH7fr1+zbQB1DETEFbklkYssTkJOXcCT8OHNikMIed8dEPCk5DSg/+6U/f2b/+6xdKg3oR/VMJNx4X9gRJtAm4cxYYi5GCIrgdakdYAJyThU2FIOlFxkwaEW+AbNLSZXNt2eK5lpWdFiILOKy+Bdra79ytkYFRsTh/fqEIZnZLdX9eL1fHJt4eaUKKtzgn2QJ2KUjQ6pomu3G9TFwSi5LnqYa162WaSxYk36EeAsKaBYvhzpyVq4wIz5baiZbmNhlCEWJBC4pUb4Ixkl7F8EhPUmBFihWjI1PCNdlEyspqZBzU5NBGTq8KLfF379YqbQmwkeollUp1JtoRkNM11Y3ycghRqa+gtZ3nQGo3IT5eYwCMSJE7gGZuKLt/oHQxQARxyvUKC/O9ZsJ0gS99KPBudOvSW5OUDHnsVLvg4egToSQeL0LCQ7kZaly8dLFUBX1ICtDNSpoYUrevd0DGT8p4Wm6m04sNBILtD3QGcz7qe5h/CuUg8fkb8AJYqQHiudy6WaVWARU0Orh4MuufwrfCBwpvl0cVioIZqgvffGObymZnzMwVYvNhAlhMP5y+bn/+8yFV/VEJF8BN8/QWwx5fIKC0IT0NlIy/++5OpUxZkGM/LBB2wJs379t//Mf39qc/f2dVlQ+CTPykLGiYgxoNFt5j8uT7XQv7BA8tELC0jBTNG01PC+YXSd/Dl2NjlyTVeL+8zi5fKbOamg/EIpcAACAASURBVHpXfrxztQqvWGQc47ue9CscPXpZfAxaC2sRgCnI0YJG1wKP4NLle6pH4GfMG+3sGL0vGMRxlDOfPnNDuhqLFxXaq69u0s5JVSZNZo1NrmJy86Zleu4YEPcJgc2Hno9Dhy5aWVm1paYm2ObNy23HjtUipBkbHZspKcm2aFGRajTwDNjBfW/k6tVyFYnV1jyUotfWLUtFWl+7Xq5mMRSxOH7Z0mLbsmW5Wuxr6pqk2UGBGuEWjWQUb9GejkHRSZuTle5K0ctrrby8xoqK8lXERor68uV7CkupIWEcACBNeWTZKNqiroI/1LLQqUrdCuuHsJD1Tek4GinMLSEP3b9LFhepfZ3mN+pZuIeVK0oUOvMReCXEqXaEn5HmpT2AZ9Hd1Wf3K+r0DJgvjmOuqK4lfUxal3VCGvzW7UrxfvQJIZxEZa/bocNcwE94WPhAIRQYFtkGws2dM0ONQm+8vkUVgBQT8WFn4GYo5/3669PSOqDtONx6g+B9YG/DAYtVmXK+DOy//PJlVTb6xGnoPfMAeRgsng8+OGIff3rC6mrqnyJQkJWnLwW8GxHOcxWdTqmbIyb8qIQ73Q7s32hvvL7V8vNyrLK6XkVWhByAH/UjMpJr5apKZMGQHqacG4+D3YSSY+aYRUKnKi43HZ/I6xFqUH1JKIDBUF1JQRS7OPOHVgexNc8Hr4WQoIFirHs1ClV27lptv/3NqyrWIrX8xZen7caNcilzbd++Qr0latDq7bdNm5Zoh8bo6PC8cOG2iqHeeH2b7XlprUIoCqeQPERMiB0X15zCMbwUjgV4AB0a4S6cL9XOTtk64Q/gcfjwJbtzt1JrZ+HCObpP5oJQhd4X9D8I4VC7gvQG4GisIxyaVzzD5hbPlPHdvHVfxWvbt7n2dQz8o4+OCiAJvSjwe+ONrToH3tKx45elkAXwHDy4Sd5IdZUT3dHcAugV9QpzZ86Ybvv2rVdjIvfy3aHzasCjNoO2fAASPoaCP7w8tEVWLJ+nEnfGrgKzW/et9HaVwACPEDBkjVNawPOjVB6vnU5gvEHmiz4cxtja3AL7NZoEf0IweNzXpgYUHvkKKuM202Ow/9WNkhvjRtBLZCIRNeEh4/oSc7E4p4x4vgcTG6OdcuvWFfbrX+9TM5MPSqE3hrstEZmzrkmLnokHtQ1PhcT0yTQAkkXDvRKj88EN9YudnK7ko/0tvndIn8VrBzfZ/lc3yf0+fdqVXOMKs3O8/fZO27RhiT142Kyy6u6uXrWE8wejZ2GzWFk8jc3tqgvBAN5+c7t2T1U0Xi9XOTeLEoPhQw8HPM+qFfOlm0lpNlWXeCgABtoNuMevv77V/sd/f12LGLf/2LHL6h/p6R3Q7ohxY2S0aS9fUayOXQqjPv/8hOYdkRpk8Vatnq9nj9QfbeU0qAFclJjTm0H8v2BBke6LjlXuk2Y4eAdKyPGeAEp6PW7fui9DmzEzz3buWG1vv71dqXMa0L7+6oyOhVhHHhAPgXsDiGi0mze/UHPCDk/hHqCL8dON+/EnxwQ0muMty+y1g1tt0cJCgRDqWKxh+mj2798oDuJOKdW9lfawoUUhC2ETf9Pl++47O2zfXpTIcjQ/1O5QNl8wg3L7fG2U3DtgShjIWJEAoF6Ihr9vvztvpbcrrWh2nsrNly+dq1qkI8cua/xU3hLe7Nm9Wv02eDdswoBl5f0qM4s1rzDmGUCE77BEb59ygOMTlxBc7GRMvtjs6Cjr7nE6i5UVD1XO7QRBpnwJX59fArgofSOC8ttfv6oFPxFQYBzshB99fFzydE8DKAQSMTEiplhslAOzyGmr5gOvQF8CXkBdrVdg5gvshmZYhp0exWsHNtsre9crrKSBC0BgFwSA3n57h720Z608FsRwAASMnAYuemdoaoL8o8KUWhXiZPgJWsOpORkcpFGtQ/0RLGpqSSDzFi8uklgO3IjrpWiUhwJ5hoGj0MVuRov2f/v9Abm9SPExn4RygFP+jFyR1hcucq9l6rPYvnWlTZ+WoZ2NBU0Pytaty5U+P3niiuaGGL+wKE+uPIpVF87flogu6wahIUJK2tjPX7hjD+qbFB7wfGkRP3TovO4DfistPV0u/jvv7FSBH+dD8Ab3nZABwV3+jagOa5F5hLMRUFwvF8eCt4Lhcv3jxy/bkSOX9Bx27WZuFlpiYpyIXRrlnEcxzV47uEWhF94qG1FXd489qGuWVgcSeoR9hMQYMR4ShCNcAyLG8CeQmoSB6G7wrOE0Nm1cbPv2bZSHwP199vkpcVNk9X7x/h6F2ocOX7APPzgiBa7Oji6blp9tr7y83t57d5dCFxoR/+f/+sju3C41s4QXFyiwAVW0+Ubht42HVDyCD76E/ZShLsSjwB0jPv3Nr/fJKB4HFMTVeBS0Lv9ooFC1aLTcexYaNSN7X1lnS5YWS7yWRUZsSYk4RoDRoVBFwZeLG0OyMx5QQMgCdqTDvvvugp04ecUqK2osJSXFXnttq+6PHRN5NzwVDIcaEoRsIOUwcDwGStORnWNXwwOAK8IwcPGJu2mAw5gw8myv7mX16nkCPJVTd/dq4bOAMRhc8P2vbrBf/Pxly8xKFatPCbkveIsR9fQMqMqV+wX6d+1YZevWLdQujCFhKFyf8AhvBI8FI0bYmLkBGCE/Bwf6Lb9gmsb8+utb1Osj5am6JoVfZBvgJ9hp79ypsMBgr1l0ogzk4P7NtnXbcgEegMh9cF3CNDpUz5y55bRJ928UoAMUhE+EF+vXLrK8/Cw9U+YFPghQwSuAR2lrcyrwV67dk24FqliEUnNmTzeyEnhjZHeQO/zU0x/hvG+/tV0cCdkgwJ2xsGZIlcKb0ecCdwGIQbjTFLh37waBFp7EZ1+clDcEWP3yFy+JmKVYkBR/NUJIAYAyU4D2q1++os5tWuv/6Z/+Yrdu3nqBgcKrpsODUL6YXDHKzfQ/DA3ZYMDl1Ue0MKcME0GPIiYuVm41hN5//dVeqX8rVTjmAyAR5pw7d9s+/OioVJvqaho8g32Scm1XxOSk9vK1q2PI27ctV1WqnwtHean0brWAAoUn6kdam9ucF+XqpN3H08w8eHCL7du7TpWVGBMe0P3yWvEXpJy5T7IEl6/eVd8Mrjm7NEZHhalSivXNYsf5Nx2wcAiABfJzZA5cg12aXNabN8utv29Qiw+DwMAgGZkrQAZNDEAHQNi/b6O9+dZ25fM5N6EWi1mZkqQEXRNdCQyYkAtDp2qWJjP6dDgGgMIgcN35N/fDuPguehloWSBCM3tOgb6PpwMgXbhYqjGtXFmibAMt9cePXZGRMccAE+ldulcR5Fm2vERivHABjIXQjFAFrVFC1YMHUckqslu3ICYrdP+IFdNnQ/oXUhgilE2HsBWikPfJ0FJfXlFnly7dU2iAR5E/PUvhIGEaQAJg89zIODHvHLN06RyNgSzTrBnTbN36xUprE07hsX388QmBLHNLF+6r+zbqNQV4hp9+dlLcD97X++/vsWVLZ8s7+uSzk1Lg6ursVmZn9y7HCQKMcCF/+D+f270793jhwgvmUXgchWvOiVMHIwsJ8oufQVaxm9TUIh3fEeyreAKYcBkfkZlxusbuXavsl794RSEI/MjYj9JiLR12+fJd++sHh+3jj49ZTdXDH0dmei884gHi8kJCsiBC07Ncl90Xt/IvHxyRuwyDLzm8cYACmbY33timUANSih2FcIIdiNiVRU7cevrsDYENcTn1IyqNv10pYwJAENXFKDB2dkkWHeCQkZaiWBfDYLe9eOmOiEXCwyVL2a1jpRAmN7qrVzsrrjkpQQR+MTA6QL8/clHZEwrqEJrBDYf/AIDZHdErJVX98svrJXbD9TgfmRiAmnOSBlRb/cYl0ishrieVChkKn4Ehk1lgvRBqsFujccLzJtVIZyfdoJwXQID/YrdGv+P1N7YpfYgngx4FQjoYF/dB6hnjJSyAKLx+o0KpT7xCNjAyC9RbAGAUcSFyTHoSRTFqF3i3yKXLdxVy8MwZI99BRZw1zjXxVPBo2MT86mTCReT/8arIbDFONk3WBgpljBG+DlUwBHaQAqDTFbEfRH1Q6GKz2LZlqV40hRAwHipcFIrmPAvmmfXy1den7Ztvzll9HZk9OIpnqzIXPpnpldiyw0LuFORnywVicRMf4nbBAt8qrRIRxU2Cpr7ewxOBRSBgcQnxckel/P3uTlu9av6E6VHYYYzpT3/+3v74x2+sqqKOurnwK0IfRR/Vh2zauFRE6v79m2QwY+spyELgyfzlg8P2xRenrLwMtekxQBHgVQdpIn/feWeXhGBpU5fCUmeXxqh8eWuXCE6yRZkZKTJEWH2AGKl8pPcxKOJ5MjyEJ/MX0HZdpIxJfFyM09JMS1IszeLt7u63kuICpRFh2lGzQn8CdxoD4DzUJSB4i3pUY0OrffLpSeXtOS+LGuEaXG48J+JjxoKUHlmI99/bLXIT7gSSEf1QWs8p/iLTwjGLFhWKycfo8f7Q06AKEw/kzOkbyugAltwrJCmGjIEgKEPXKYCG8RKz8wx+8YuX5I0A0ojlAGBXrt6TdwAAQBhTd3H7doWyPNRhwL3wrPCWENcBPKijcCA1II8LrU/mFn1SsjoISZN1g5uQ19HTJ9AiS4FcICEZ3AnEJ17U51+e0ib30kvrlKXJzEqxixfv2qefHpdeB0Cxdu0i8VSzC/PETXzx1Wl5dYSFgCrZF8CSd9CoAnQgoPIDitnYGEhJHzl+WRxVd0fn1MsOnsAYwwcK1Z0HLD4xQcUzsNMwtzDcIC/IjHt8r6xOGQ9cI0gdJteJzU4x0etxFAlJThyV4i5EfTEwKvvGsWmBEjUb//7Hb+1f/uUzK7tbHWycmvLceAQsOzAZl9/9fr+9unejqirHfiBscanxKJBuu3un0uW3fZT3vCPqKNidJR67oFCAQ8yqzElTq1xbFg4LAO+IdCTexJYtKwQizC8hAmlq3gyGeCwcCc8DAGVHysxIUyEUtQTstHdKqywhKV4FWXhDqJHxPBDkda34zVqkABOeyLYty1XkRIoPMhT5ADQ9caVJA1++fEcMPjUDlFyjVkW2BHlEsjd4VPTXUKGYkJigdB9FZpCtCOZQFEUqGAMvL6uxcxdvK8UK4M2aOV2hHTsnBCfhGeraeCDE8CiAYYyEC4AXc4muBFqlKHhVVD6UcUGUQrRS/AVRTB0FPAjzBLkLQVtb16yQh9oIQgZ4ITI7rC/S1QAM+qKQouz8fFSurmrTLoUKPCcMudh7fwweFyQ6Hp+vADdrVq6yLCeOX7ELl+4ImJYtK7bNW5bbjIJsASANlLymAdIcISfCGZS68Jjwjnj2rAe0VJh/vES8M8ahkv+/Q//SFICCuv9hy8jKECISK5Gq5MHzcPxMCDd0/lypffr5CQm3srOo3HQqQOGXcEdFWVZ2hpD55+/vtu07KOFOH7dW3m9OBXFx5f73Hz4XX9Dd1ePJ2z0BUCGWEh+nN3v9/vf7bd/jgIKQ569HXLw5HlB4Ck0AxPIVJXJx/TZxyEB2doqfKKQCECjkmTYtQ+75gvmF2k30omTvpUfcJ15AZWWDfsd5ycqQwiQVya5JdoJQhQpFZacK8+SlsFszXyxygJxeHKow2dHwDkkZopVJeMMHjgKxGF77R60Gx7OrklIFCCBcMSrCGTiFuppGeQGsX0IOPBwa+jgO0EhKirOa2ia7eeN+kLSFGGcH5z7IBiCRyObjGyjnvn3bqWYDsAATHgMl2WxOhHHcN6EJrv/8eRC76UoRMwcAHuXYAC1zDJDiReh9qgFT2IGnQjYH4OY+MVAAljn1NyfmDa+CuSG7RzYKLgJPjXNSkUx4Mi03S/Ur8FkcD4jCDaH6NmPmdM0zz4IwhvCDcAdPhOKqlNRErQ8qWanDyMgYec8KKWeADPAMSjdOeRec+hemABSD2iALZua7NM17u23zpiXqAQh1xcl5k5fHBScEIK+tLEC4+g8h3ZK4qsUlsxQnkqvGwCZrCuOhsOt88NFR+/ZbdCKrtfCnjLq+RxEfJ1fwt797VUABUTj2Q+GSuJGJgMIrnCOMoZ+A6kSVUevt5G6noncD4wMkMBp2a+6f3gBcctcXMqIVQfk1hT+48hCrHEMokJKSYL19A0rzQXTSdIXbmpaWIkOnqMl/L6xa8vv6lQUhbCPb4Pc6+G42O6hv7BB9EIGIwuCN8IEvYg3gJbC7Q/ZxThax33nJJpKcgihRppS2MTqMkTESnnIu7oFUYkZ6stS0XCNcjO6YUAWikZ2azAPjVniVmiwex4nvdOma1PgAFmmpKQoLGC/jYe4Zv87V3af7RUdDhLWn3yrN1iT6QXjhcb/miXnjZ36TG+MBYHmJMhwQDVpcj/HyMwrXuB/qZHgWPEPGyLH+C6h9pTTmzEk1dsvTCeqyIGakV2Mi6pMuPVB+39jQZi2tvIOEl1VP3dh/zDemDBRzi4vkagIUuLtjU5XcLA8NooVd/cjhi3rngi9q8mjlVcgd+63GXrfgjJnTlGsnhbZjO23muZO2mfMQ2Q3OnL2hzlXiV/L5rnvVazN/pDZ+PG/DjQuPghj7t7+dBCguQaJO4FF4qmC+DguemdTGPakEXwzHqZhzVV8j1KsEDSZtPKBwX1ChrH8SXgcMfyStGi8tHVBpufv4OO06/UeIL7182T8P1/Xa1X1BahmS3rQ28pycoIzrFnUdl4CYe0O43+2pXgYJDbvWcr7hujxdezZhjH+/fj+OOiz9ex/z4mgFvr7a1Zi3ITiRnRHtCn+8bgPjRKTx+dJIyb1bav49ufnW0cGJ8n6v+3ep7tCGdV+IR3oaukPvDXf+hHvn5lmra9WfBZ/r8+5PUanQ0FX3+mMi7GJjdlIdTFiUDfnK9kGRoB9j+lP77hSBIsqK581Wg9b77+1SKaqvdBR6WXa5Q9+ft3/+508VO+L+P9aj8LUUvOeW4Eni0Zvgq1ZDRIXzVjIeIIheXfNQZa7I11NbQZzolJO8i+jpPkabItSjeApA4RuWdo2xil++FoRvUaFiKyHg6a3HEe2JUV4a5w2t+fdSVL5ojR+b+ajh1vaYd5B4c+OB1ahmo+C8uTkLCgylJll6eqrCT7ox2b1d/0qv9fZQqer1IjwinjNm7r13qLjL+NoQnmmOwnF+FzJh/m2OJ3TqmbCmM4h8Pmp6K9b/fghouPvzp9mX8B+jtxE6j2Nszn3XO3HIvI30Aj16f6FLYLTQjr9efZmB5/NKgSkChVnxvDkqMBHTTS7bk0QLnSsWCYU8AAUMeTdtxB5kT9iBSSoSmfy4OOXlYeDZyfEoKCRCZBe3MtwPLDWE06lTN0QW0WlJTCnOQsjsP3jXyOVTKCORz4hHQR3D7zyPYjwyU6HHJB6FDxT+AnTXC7EAOQlu9x3rVTr9hxEl8qAx+ZtN8F2q7nzs5r56uFt0oWf0zuOtTHdJb4setWeOHcjIWBknpciEEaTrIADhA3DZSWtKvLjygbW1dNkQQBEyfmcsoU/R6XFMJkjkvhEiy+fv/mN+5p95ZH59L2LsyhllmsFfjoxjxNsYf82NnlP/GH8t+bg8+l5HrhkcH2tRT8vzKEIuNt6cPFGVc7hG85jjnhAodtjPlRIrCXaNhl4DnoDd/J//5TP77tA5xdHOHRy9i8jVjHbv5SA+hEwj9w6Bt37dQqlowfpCbBFfhsuHyhUNBNRUA19CjhreAsILEqq9rVvxvQR2PZ3FUQ/U15mklCUuVq8rdKHHBhFbYz/hAAX372skSIQlFiEYdB+d68qLh+AqiFmdKMuIlqhvaHq3SGK8BGtj4xCocRwDaU6qAP1QwBdgoYR45PwBEW9wSK69Gd1NJ2zMeaVX2ecKkfgOfIUrKvM7YkeM2RfEgeSEcKOzE3afOYS8Pneh1EpLK/U+DtLEColi6A+KEw9BPM+xbuyIsfgizE9hRUdO8UxmYGpAEWNWgkfx5g57/33nUfjt5aGjYwFQ5vtv//aVyoMhjnygIEYNYjWseHycugXRuCAdhEw/xUHkkWHU4UB8g5rqDIi4QhCkqd1qax+qsxLg4A3dN29XKO/vE0zCde/9HgoZtYE55SgKZOhcJcsDo/4kQMF3OBdgCEnlVKFRgXK6l4ADDVYUFUFuYbBKK3s7J1wJ36HHhHQ0JBtVfvQR8Mo+eCHmmN4PKhiRxMcDc8pjUdKeaEFxuqVdgAQw8/4OvZMlKUHkHYU8kIsABGShr0blOAAnWAO5ScaFdCbPZXZRnjIQFIoBCjD712/eV80F5B4uP6DG9XJyENfJVgoXYILM9K8JYIjTmOpDjhz/d5mBJwOKt3YEQ4+xQMGiYiHSMENOnd0cNtyRd05I1XejWZAwujC7dEECPBQGpaamaLcb9TbyMdPBezHYRck9j1dXMcq59cg9/81QSh1eL1fVG68AJFfv1Pd4U5jn4gaBwmkIUDNC0w5psCcCiuFh6ULQf0AenbQZqTkAwrHsfSo+ol7AVSP2BOtP2PWpqcC7InUo3QmMu29A5dzcBwAIuNCYNX9+keT4dW68Ey8zUFXzUC/F4UP6rbhkhsbBHHI90oZU1gJcVI6izQBgwD8Q4vO+VI6rqHxg16+TjuxUmTN1D4i0ADa0daPVQDqT66IqVUDl6OwCkdGAJOfkInyfNGlFRZ3auJtb2lRXEvm8eDPwTICCBUp+mLwySkbKV/sy8V7zGIDBDgXQ0CeAV8Hi1At2Yp1U20QfgIiKRhYWSkbEytQSPM7z8DMB7FwsUMbX0dHrCcEM2uCQpyuhLID3+gAv+5KZiQiKa3gar3x88tDDEZip6SkCHKofqStg96ZKEo+L8IxKSPoS2JWpwHReSJxe+kPD0MpVJVKhgsxz7/noV7cuZcsUVuGJrF6zUEVLAIlSpM3I1A3IW7lXVqOfkeOn+Gne/Jnqz8E74LvUG/B7wB5AnD4tSxwE2Sd0JfASaEijOOvixVI1PFEYtHffRnWm0oxGPwOVhnduV4lzxCukCYraG5rNSAMDBjx3pSIHh63sPq/6u23Xr5WrsCj4NvgXz17+YUc0daAomeNlPXaLcByrNuX4Adccpnd6DgZs0Httn8syufdU+O+4GPu37234BJ5P3vjEDrsvVX10RhIHx8fHq0iHN18BNK6YaCzR5KWuvJ/7HIYTxHbvCvU5AZf28pJZniAqre648U5g9lFClZ2UOgqk/3ij9yMFV14602/8QmsUFxzCD0+A+4FPoZuRakg8Cmo/4Bho+MIYeVcnng35dACFnR+AQrAVIOA7jHv3njX2slrVEXGpUeWmXqnY3KHGLDwMQIJmLUSS2ckpV8abAFQAIG4fI2aM1MpQlQn4n/7hul2+ek9eIgVEhDkoQ+17ZYOtWj1PnCgZpg8/Pq5jee5LFs+2/fs365qELFSBIhWHx0O1JEDE+Cn7p0CPgq3eblesFTYp9Q9rvn+/G58aUEQ7jkLp0fd3q9ttIlm6UFY/1HDDY7fHnwA1fjW3q3YfqbaLl0oVT69cXmIbNy21pUtmSwsBIm7qSjkj1/SzCqFj9esDxhuZK+G+p2Y0Srh5nZ1Ka8dpCqN34K23d6hwi2pIp5rUoWKrG9dpYCqXUQ8NDkoGkLJqMj+8Gdy9SbxUxlhfj2bikIqOKKRiDPAAatLas0bhHcpV1JDAXwAs167cs76BQYnjoE5GmAJPc/5iqZrTqA6E6HUkb0BhAr0pGDok6CefHLdjJ67qvOz6yOFR30LzFXxHSnKivJvTZ246lafWDtuwbpFK71GWoodFgkIPmjRuSp/3vrzOFiwstHt3q6XLgIRiM+8SVZYs/CzX389k/jGv9ERAgcBKkMz0lKSf9fRhqOyMaAvQ2UhWRS/QDQwrPYdaEroNNBQRioy38z+rMZIFoF8BoKCE+05pxeheDy4cGLacaRkSJf7Zz3apnp+KQsIg6g1QTvrq6zNSXWpuRN4MMd4k8RnoVyCYA0higIAkoQLVjpRmc/8Qm/SX0MAGWFDhqI7Ltk5xC3fpUvz0pEqmIR/3vrJeosXwJjTzVVU1WNm9anWkUhpOYxTG/Nab2+3dd3Zp10e0mFbuutqHlpqeJrFjACwmKkrXYt4Jqcgo0b1LOETTIBobAA19EIANfSCkweFbSLOjzdDW2qFGtG++OSO9UMUtoUD7rB5e5LxhzcCUgWJOcZHapN9/b4+tXjVv3Jg9rCuHcRDgAGlJ7MtORX6eDryjxy7L/cVwAAr4DQyPnZe2ZpSria8xAniQ8d6jEMblwz6E0IM6jb/89bB2xfKyKnX8jWr9DQxbNgpXBzdr7jBWSF76AvSW7fpmdUB+/fVZa2hoUrYA1e5ly+fZyy+tVRUsc4AexInjV5XNoXaBN4bzu86uXqutabBFi+bIo6CpilcAENLwOgC0Ez7+6Kj9cOam61LcsES6lxCklH9DCMP7EELxJnD+5mdvvrFdLfac449//s4Of3/RGpparWTuDHvn7Z22cdMSeQ4V9+sV+qm2JjFWgAnvQPcp9TAQzwjLAAaNDc16LSG9J7yvBQFbUql859tvz1pNtad1GgGKsNfgsz5wykAxY1aBvfLKBu0ymzYu0uL4MeFE6A2O8Bs0Pw055eH2LsXf7HIsPEg02nuRcUOQhe/wUt2sjFTtUMuWlajbFAEUBD6Ihd17F2LdOzeDWZeJydKpTjqhAx2VcBTffnfWaqrqx9WjQArv9YNbpftIipM3qiv0aO6QscG7oACF9D0hAmEdHaH0mmBs8fExamdHNKWjo0tzT4sz7eMQkeg00hgG/wAXRAaF8AZilOYomsQgSsk0kdYkBU2olp+fpawFPSjuLWsXBMbwEq+/vs3efWenDP3f//1bKSvBPW3dvFygh8IT9+83UdHiDeFLehzwRCOD7lOeA92uX355UhkRFKXwhvAmqMVg7DTz0SHaJI9KRTZTfRSR45/RDEwBKIYUNmblZEm4FFl3lIbo4GPnaDmqggAAB7dJREFU/rEfDJ6dGfYfNh2NBuofMCbaeRE8oTMPsRCO80HFvy6hBg1jGCP6FZR/k2pFWIQ/xMjUFlAzQMPNZCnVcO8HMCObgHF99tkpidESY4uXCd0RAwHLzs20t97Yph0aj+fOPdcNiZFz36Q6UXeGNyAkoTsTKXm6LnnHKylkyEYAgAYp7kMdoZkpmiNIzqVLi6XGhTGTqkS/ARAi2+BqFjqVeoaohIPAIPEweI7T8zI1v0jZU81KdgKgoFyfTNP//X/f6Od0tVKdu2H9EoEJ38H4aTgDrCmak3ZkaZW1d3YLlHivCKBP6EitSHJyksRni+fOFAihSYGo7d07NdbTTSWv66+IfF6MGZgCUKAp4V5iwy7Hro360tq1C1Qg5Uq5/RLVcHbrkcwEiw1DARj0wpaGFjHjpONY6KoteNCk3xOGuJLjMdfwTkdxD2w83kRR4TQVcvHiG9J01AWQ4qSiEOOCLHRv7w5nvDyw0LJe11PCuBDXPXrkkp08dV07o2uCG7PQAwHLyEbLcZPesDZ3dr41tXRYU2OruArVJ1TVG++5oMWbUASwiUuIs1kzc239+iVKM0JAEkqhOQE4kpFhXsgmQBKSiSIFC4ig2tTUxJun+iWSg3fBzo93hbwfIENmhUIwgBQwwOsgvKMOhg88BO9v4V7pjkWyjgzTz97dKT4CgaKLF0qtqrpBJDIeBlmajExevtOq58cU4+mQ5SB75N5y5VLjer3DrQqJsaCfwb34r/N7MUwkMgotZQtXhdtLGZIiJMdOag1FIMp3MUgARK+5Z/F6tf3+32NbCMjJSwfA01foHxgMyt6z65HXZ9dpbGzXLku7tJh4mrrcqCcECr9vgbQp/f4UFPEuBYg24nZanSnDBjSo39D7IXlXJlyGN+5RuOE1Kakb0nvbNn9Tf4BnIw2CG2WSfiNO5zVzaCS4cYb2cgxbSmqyrVkzXy/TQURFZdteyTb3V1X90PMCqlXPQGaBsaEGxU69eMkcaVPgNdHlKYK3s0dGikgQ7eKkGxFgSc9MEbmJUTJ2QhUIS4BCcgEzpmmnpyBK3ZXDJs8GvQO8E4RpMOo1axbIg+RZIXhLsRUAgWguKVQEV8jW1ENQRkcLDJCcw1sA1EmjQrwSahGWAOAACi3hzB9iPcjVcU2evdsIIp8XbQbCBwpvQ8UbZAciVUeMnJ+XLeEO3nNBz79eUOsRiDFqKXa8gF/a4NcwuBfNuhfkQuZRdMSCam/rFDEH0ed6DwaDL6RVA9Nkm7/XtAcfAQjQq4G3Q1xO+pDSZ/8dkyx0PBA4jjjG7IHc6DeKU7AZUIsvO50PbpQrs9AhVHGzMWxqHCD9Hm3vccPGKEkjEgoBtoCu32IOWKJlgCiJq2fo0/X4HvNK6pH5RlgFEZa4mBgBDdWmkJzwBAACYMgbxpKSeX2Ca432+yrITJAqlZ5DerLlZrsCMqbMvdYQYG6RAIz//lP0UAlTGCjgQeYJZSg8NKptGS86CT29vardQLyW8UEwc+3Wti7r7OpRnwdgnZPDuzTjBILSWGhqk+cBkLm3oI196/qLZjL/mOOZGlB4c+T356PPSNwPSGCQGBqLhZ05WEgV0iXpupr1/xL88AuzCD0ABBYKf7QLDtES7r19azJwmOjZ0RXqj5m3g8fGyt3VC2vj49zbvdUPEWPUUcmwQsbrB1J+EdZIoRbjB+SGBBaAmsasis7xByPgiolWHK8/8bxZPMYVoA1HqYycOfAbs3xtB/9szCfkJoatRq6YGF2P4yn/xnvgXPGxsXq7Grs2QORCK5rOvDlG9MSGde+oUHMcQ2b8CLogECPRGe8t3ShdM17Gz/ggmRmL/4JlPbM+JOLgsNxbxQFo5pf5pOiqv995CQAlG4y+KzmAAYVFFI7hLUb6PF5cEHoioHBetWtXxnvwqy19TzvU43bL1P3/yEIYaRf2i5v8l7a66mlCk5BlE27b6HjzHKLD4Fd7OgEV17npD290xfjIKwO9JuXgmUc8IzdOuqj1stiguzP+ch9pFfdEUjxhklDVKp3P6xr1qsiDs+Z32vpdqP6A/HBIBWFeP41LGLiemqAL5oueqK3ZdYJG89Lo4BXctd17SUc6RZ1wigNQN6aRqlX/ywolg7IJ/v3513dt74J8T+hm5DG5zcK/7otrJpGRPTFQjFjOeGIpYyZ2stZ+//CgjY0pwX5Sj2I0OgVBYdLHPr7UwKNfk3WMgM1k58VQxtMT8D0X//tB0ZTJTjjmIQTPEzTmkYkLGekI5zyO9kXoJUfONybk83ibCYV/wn3eYd9f5MDnPQNPASiepsP4GMWppzVTwUX+tE74BD0JE44hjPsf77vjZoDGey6hKk0ToOh4oDyR4Y9Cn3Hmc+zvx73vMO75KT6qyKmebAZ+PFA82XUj34rMQGQGfkIzEAGKn9DDigw1MgPPawYiQPG8Zj5y3cgM/IRmIAIUP6GHFRlqZAae1wxEgOJ5zXzkupEZ+AnNQAQofkIPKzLUyAw8rxmIAMXzmvnIdSMz8BOagQhQ/IQeVmSokRl4XjMQAYrnNfOR60Zm4Cc0AxGg+Ak9rMhQIzPwvGYgAhTPa+Yj143MwE9oBiJA8RN6WJGhRmbgec1ABCie18xHrhuZgZ/QDPx//i4z9wcOePwAAAAASUVORK5CYII=" id="3" name="Shape 3"/>
        <xdr:cNvSpPr/>
      </xdr:nvSpPr>
      <xdr:spPr>
        <a:xfrm>
          <a:off x="5165025" y="3594263"/>
          <a:ext cx="361950" cy="371475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295275</xdr:colOff>
      <xdr:row>0</xdr:row>
      <xdr:rowOff>238125</xdr:rowOff>
    </xdr:from>
    <xdr:ext cx="1866900" cy="4667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11.0"/>
    <col customWidth="1" min="3" max="3" width="70.75"/>
    <col customWidth="1" min="4" max="7" width="16.88"/>
    <col customWidth="1" min="8" max="8" width="5.5"/>
    <col customWidth="1" hidden="1" min="9" max="9" width="13.13"/>
    <col customWidth="1" hidden="1" min="10" max="10" width="7.63"/>
    <col customWidth="1" hidden="1" min="11" max="11" width="8.13"/>
    <col customWidth="1" hidden="1" min="12" max="12" width="7.63"/>
    <col customWidth="1" hidden="1" min="13" max="18" width="32.38"/>
    <col hidden="1" min="19" max="27" width="12.63"/>
  </cols>
  <sheetData>
    <row r="1" ht="18.75" customHeight="1">
      <c r="A1" s="1"/>
      <c r="B1" s="2"/>
      <c r="C1" s="3"/>
      <c r="D1" s="4"/>
      <c r="E1" s="4"/>
      <c r="F1" s="4"/>
      <c r="G1" s="5"/>
      <c r="H1" s="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3"/>
      <c r="Y1" s="3"/>
      <c r="Z1" s="3"/>
      <c r="AA1" s="6"/>
    </row>
    <row r="2" ht="18.75" customHeight="1">
      <c r="A2" s="1"/>
      <c r="B2" s="2"/>
      <c r="C2" s="3"/>
      <c r="D2" s="4"/>
      <c r="E2" s="4"/>
      <c r="F2" s="4"/>
      <c r="G2" s="5"/>
      <c r="H2" s="1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3"/>
      <c r="Y2" s="3"/>
      <c r="Z2" s="3"/>
      <c r="AA2" s="6"/>
    </row>
    <row r="3" ht="18.75" customHeight="1">
      <c r="A3" s="1"/>
      <c r="B3" s="2"/>
      <c r="C3" s="3"/>
      <c r="D3" s="4"/>
      <c r="E3" s="4"/>
      <c r="F3" s="4"/>
      <c r="G3" s="5"/>
      <c r="H3" s="1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3"/>
      <c r="Y3" s="3"/>
      <c r="Z3" s="3"/>
      <c r="AA3" s="6"/>
    </row>
    <row r="4" ht="18.75" customHeight="1">
      <c r="A4" s="1"/>
      <c r="B4" s="7"/>
      <c r="C4" s="8"/>
      <c r="D4" s="9"/>
      <c r="E4" s="9"/>
      <c r="F4" s="9"/>
      <c r="G4" s="10"/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"/>
      <c r="Y4" s="3"/>
      <c r="Z4" s="3"/>
      <c r="AA4" s="6"/>
    </row>
    <row r="5" ht="18.75" customHeight="1">
      <c r="A5" s="11"/>
      <c r="B5" s="12"/>
      <c r="C5" s="13"/>
      <c r="D5" s="14"/>
      <c r="E5" s="14"/>
      <c r="F5" s="14"/>
      <c r="G5" s="15"/>
      <c r="H5" s="1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3"/>
      <c r="Y5" s="3"/>
      <c r="Z5" s="3"/>
      <c r="AA5" s="6"/>
    </row>
    <row r="6" ht="33.75" customHeight="1">
      <c r="A6" s="17"/>
      <c r="B6" s="18" t="s">
        <v>0</v>
      </c>
      <c r="C6" s="19"/>
      <c r="D6" s="20" t="s">
        <v>1</v>
      </c>
      <c r="E6" s="21"/>
      <c r="F6" s="22"/>
      <c r="G6" s="23"/>
      <c r="H6" s="1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3"/>
      <c r="Y6" s="3"/>
      <c r="Z6" s="3"/>
      <c r="AA6" s="6"/>
    </row>
    <row r="7" ht="33.75" customHeight="1">
      <c r="A7" s="24"/>
      <c r="B7" s="25" t="s">
        <v>2</v>
      </c>
      <c r="C7" s="26"/>
      <c r="D7" s="27" t="s">
        <v>3</v>
      </c>
      <c r="E7" s="28"/>
      <c r="F7" s="29"/>
      <c r="G7" s="23"/>
      <c r="H7" s="1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3"/>
      <c r="Y7" s="3"/>
      <c r="Z7" s="3"/>
      <c r="AA7" s="6"/>
    </row>
    <row r="8" ht="33.75" customHeight="1">
      <c r="A8" s="24"/>
      <c r="B8" s="30" t="s">
        <v>4</v>
      </c>
      <c r="C8" s="31"/>
      <c r="D8" s="32" t="s">
        <v>5</v>
      </c>
      <c r="E8" s="33"/>
      <c r="F8" s="34"/>
      <c r="G8" s="23"/>
      <c r="H8" s="1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3"/>
      <c r="Y8" s="3"/>
      <c r="Z8" s="3"/>
      <c r="AA8" s="6"/>
    </row>
    <row r="9" ht="18.75" customHeight="1">
      <c r="A9" s="35"/>
      <c r="B9" s="36"/>
      <c r="C9" s="37"/>
      <c r="D9" s="38"/>
      <c r="E9" s="39"/>
      <c r="F9" s="40"/>
      <c r="G9" s="41"/>
      <c r="H9" s="1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3"/>
      <c r="Y9" s="3"/>
      <c r="Z9" s="3"/>
      <c r="AA9" s="6"/>
    </row>
    <row r="10" ht="18.75" customHeight="1">
      <c r="A10" s="42"/>
      <c r="B10" s="43"/>
      <c r="C10" s="44"/>
      <c r="D10" s="45"/>
      <c r="E10" s="45"/>
      <c r="F10" s="45"/>
      <c r="G10" s="46"/>
      <c r="H10" s="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3"/>
      <c r="Y10" s="3"/>
      <c r="Z10" s="3"/>
      <c r="AA10" s="6"/>
    </row>
    <row r="11" ht="18.75" customHeight="1">
      <c r="A11" s="47"/>
      <c r="B11" s="48" t="s">
        <v>6</v>
      </c>
      <c r="C11" s="49" t="s">
        <v>7</v>
      </c>
      <c r="D11" s="49" t="s">
        <v>8</v>
      </c>
      <c r="E11" s="49" t="s">
        <v>9</v>
      </c>
      <c r="F11" s="50" t="s">
        <v>10</v>
      </c>
      <c r="G11" s="51"/>
      <c r="H11" s="5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3"/>
      <c r="Y11" s="3"/>
      <c r="Z11" s="3"/>
      <c r="AA11" s="6"/>
    </row>
    <row r="12" ht="18.75" customHeight="1">
      <c r="A12" s="53"/>
      <c r="B12" s="54"/>
      <c r="C12" s="55"/>
      <c r="D12" s="55"/>
      <c r="E12" s="55"/>
      <c r="F12" s="56" t="s">
        <v>11</v>
      </c>
      <c r="G12" s="57" t="s">
        <v>12</v>
      </c>
      <c r="H12" s="5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3"/>
      <c r="Y12" s="3"/>
      <c r="Z12" s="3"/>
      <c r="AA12" s="6"/>
    </row>
    <row r="13" ht="18.75" customHeight="1">
      <c r="A13" s="53"/>
      <c r="B13" s="58">
        <v>1.0</v>
      </c>
      <c r="C13" s="59" t="s">
        <v>13</v>
      </c>
      <c r="D13" s="60"/>
      <c r="E13" s="60"/>
      <c r="F13" s="61"/>
      <c r="G13" s="62"/>
      <c r="H13" s="52"/>
      <c r="I13" s="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8.75" customHeight="1">
      <c r="A14" s="53"/>
      <c r="B14" s="63">
        <v>45292.0</v>
      </c>
      <c r="C14" s="64" t="s">
        <v>14</v>
      </c>
      <c r="D14" s="65"/>
      <c r="E14" s="65"/>
      <c r="F14" s="66"/>
      <c r="G14" s="67"/>
      <c r="H14" s="52"/>
      <c r="I14" s="68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</row>
    <row r="15" ht="18.75" customHeight="1">
      <c r="A15" s="53"/>
      <c r="B15" s="70">
        <v>36892.0</v>
      </c>
      <c r="C15" s="71" t="s">
        <v>15</v>
      </c>
      <c r="D15" s="72"/>
      <c r="E15" s="73"/>
      <c r="F15" s="74">
        <v>0.0</v>
      </c>
      <c r="G15" s="75">
        <f t="shared" ref="G15:G18" si="1">F15*E15</f>
        <v>0</v>
      </c>
      <c r="H15" s="52"/>
      <c r="I15" s="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8.75" customHeight="1">
      <c r="A16" s="53"/>
      <c r="B16" s="70">
        <v>37257.0</v>
      </c>
      <c r="C16" s="71" t="s">
        <v>16</v>
      </c>
      <c r="D16" s="72"/>
      <c r="E16" s="73"/>
      <c r="F16" s="74">
        <v>0.0</v>
      </c>
      <c r="G16" s="75">
        <f t="shared" si="1"/>
        <v>0</v>
      </c>
      <c r="H16" s="52"/>
      <c r="I16" s="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8.75" customHeight="1">
      <c r="A17" s="53"/>
      <c r="B17" s="70">
        <v>37622.0</v>
      </c>
      <c r="C17" s="76" t="s">
        <v>17</v>
      </c>
      <c r="D17" s="72"/>
      <c r="E17" s="73"/>
      <c r="F17" s="74">
        <v>0.0</v>
      </c>
      <c r="G17" s="75">
        <f t="shared" si="1"/>
        <v>0</v>
      </c>
      <c r="H17" s="52"/>
      <c r="I17" s="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8.75" customHeight="1">
      <c r="A18" s="24"/>
      <c r="B18" s="70">
        <v>37987.0</v>
      </c>
      <c r="C18" s="76" t="s">
        <v>18</v>
      </c>
      <c r="D18" s="77"/>
      <c r="E18" s="78"/>
      <c r="F18" s="74">
        <v>0.0</v>
      </c>
      <c r="G18" s="75">
        <f t="shared" si="1"/>
        <v>0</v>
      </c>
      <c r="H18" s="79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ht="18.75" customHeight="1">
      <c r="A19" s="24"/>
      <c r="B19" s="81"/>
      <c r="C19" s="82" t="s">
        <v>19</v>
      </c>
      <c r="D19" s="83"/>
      <c r="E19" s="78"/>
      <c r="F19" s="84">
        <f t="shared" ref="F19:G19" si="2">SUM(F15:F17)</f>
        <v>0</v>
      </c>
      <c r="G19" s="85">
        <f t="shared" si="2"/>
        <v>0</v>
      </c>
      <c r="H19" s="79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ht="18.75" customHeight="1">
      <c r="A20" s="53"/>
      <c r="B20" s="86"/>
      <c r="C20" s="64"/>
      <c r="D20" s="65"/>
      <c r="E20" s="65"/>
      <c r="F20" s="87"/>
      <c r="G20" s="88"/>
      <c r="H20" s="52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</row>
    <row r="21" ht="18.75" customHeight="1">
      <c r="A21" s="53"/>
      <c r="B21" s="90">
        <v>2.0</v>
      </c>
      <c r="C21" s="91" t="s">
        <v>20</v>
      </c>
      <c r="D21" s="92"/>
      <c r="E21" s="92"/>
      <c r="F21" s="93"/>
      <c r="G21" s="94"/>
      <c r="H21" s="52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</row>
    <row r="22" ht="18.75" customHeight="1">
      <c r="A22" s="53"/>
      <c r="B22" s="63">
        <v>45293.0</v>
      </c>
      <c r="C22" s="64" t="s">
        <v>21</v>
      </c>
      <c r="D22" s="65"/>
      <c r="E22" s="65"/>
      <c r="F22" s="66"/>
      <c r="G22" s="67"/>
      <c r="H22" s="52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</row>
    <row r="23" ht="18.75" customHeight="1">
      <c r="A23" s="53"/>
      <c r="B23" s="70">
        <v>36893.0</v>
      </c>
      <c r="C23" s="95"/>
      <c r="D23" s="72"/>
      <c r="E23" s="73"/>
      <c r="F23" s="74">
        <v>0.0</v>
      </c>
      <c r="G23" s="75">
        <f t="shared" ref="G23:G26" si="3">F23*E23</f>
        <v>0</v>
      </c>
      <c r="H23" s="52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</row>
    <row r="24" ht="18.75" customHeight="1">
      <c r="A24" s="53"/>
      <c r="B24" s="70">
        <v>37258.0</v>
      </c>
      <c r="C24" s="71"/>
      <c r="D24" s="72"/>
      <c r="E24" s="73"/>
      <c r="F24" s="74">
        <v>0.0</v>
      </c>
      <c r="G24" s="75">
        <f t="shared" si="3"/>
        <v>0</v>
      </c>
      <c r="H24" s="52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</row>
    <row r="25" ht="18.75" customHeight="1">
      <c r="A25" s="53"/>
      <c r="B25" s="70">
        <v>37623.0</v>
      </c>
      <c r="C25" s="95"/>
      <c r="D25" s="72"/>
      <c r="E25" s="73"/>
      <c r="F25" s="74">
        <v>0.0</v>
      </c>
      <c r="G25" s="75">
        <f t="shared" si="3"/>
        <v>0</v>
      </c>
      <c r="H25" s="52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</row>
    <row r="26" ht="18.75" customHeight="1">
      <c r="A26" s="53"/>
      <c r="B26" s="70">
        <v>37988.0</v>
      </c>
      <c r="C26" s="82"/>
      <c r="D26" s="83"/>
      <c r="E26" s="78"/>
      <c r="F26" s="74">
        <v>0.0</v>
      </c>
      <c r="G26" s="75">
        <f t="shared" si="3"/>
        <v>0</v>
      </c>
      <c r="H26" s="52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</row>
    <row r="27" ht="18.75" customHeight="1">
      <c r="A27" s="53"/>
      <c r="B27" s="81"/>
      <c r="C27" s="82" t="s">
        <v>19</v>
      </c>
      <c r="D27" s="83"/>
      <c r="E27" s="78"/>
      <c r="F27" s="84">
        <f t="shared" ref="F27:G27" si="4">SUM(F23:F25)</f>
        <v>0</v>
      </c>
      <c r="G27" s="85">
        <f t="shared" si="4"/>
        <v>0</v>
      </c>
      <c r="H27" s="52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</row>
    <row r="28" ht="18.75" customHeight="1">
      <c r="A28" s="53"/>
      <c r="B28" s="86"/>
      <c r="C28" s="64"/>
      <c r="D28" s="65"/>
      <c r="E28" s="65"/>
      <c r="F28" s="87"/>
      <c r="G28" s="88"/>
      <c r="H28" s="52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</row>
    <row r="29" ht="18.75" customHeight="1">
      <c r="A29" s="96"/>
      <c r="B29" s="90">
        <v>3.0</v>
      </c>
      <c r="C29" s="97" t="s">
        <v>22</v>
      </c>
      <c r="D29" s="98"/>
      <c r="E29" s="98"/>
      <c r="F29" s="99"/>
      <c r="G29" s="100"/>
      <c r="H29" s="10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ht="18.75" customHeight="1">
      <c r="A30" s="53"/>
      <c r="B30" s="63">
        <v>45294.0</v>
      </c>
      <c r="C30" s="102" t="s">
        <v>23</v>
      </c>
      <c r="D30" s="103"/>
      <c r="E30" s="103"/>
      <c r="F30" s="104"/>
      <c r="G30" s="105"/>
      <c r="H30" s="52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</row>
    <row r="31">
      <c r="A31" s="53"/>
      <c r="B31" s="63">
        <v>36894.0</v>
      </c>
      <c r="C31" s="106" t="s">
        <v>24</v>
      </c>
      <c r="D31" s="107" t="s">
        <v>25</v>
      </c>
      <c r="E31" s="108">
        <v>30.0</v>
      </c>
      <c r="F31" s="109">
        <v>0.0</v>
      </c>
      <c r="G31" s="110">
        <v>0.0</v>
      </c>
      <c r="H31" s="52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</row>
    <row r="32" ht="18.75" customHeight="1">
      <c r="A32" s="53"/>
      <c r="B32" s="63">
        <v>45325.0</v>
      </c>
      <c r="C32" s="111" t="s">
        <v>26</v>
      </c>
      <c r="D32" s="103"/>
      <c r="E32" s="103"/>
      <c r="F32" s="104"/>
      <c r="G32" s="105"/>
      <c r="H32" s="52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</row>
    <row r="33">
      <c r="A33" s="53"/>
      <c r="B33" s="70">
        <v>36925.0</v>
      </c>
      <c r="C33" s="106" t="s">
        <v>27</v>
      </c>
      <c r="D33" s="108" t="s">
        <v>28</v>
      </c>
      <c r="E33" s="108">
        <v>1.0</v>
      </c>
      <c r="F33" s="109">
        <v>0.0</v>
      </c>
      <c r="G33" s="110">
        <v>0.0</v>
      </c>
      <c r="H33" s="52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</row>
    <row r="34">
      <c r="A34" s="53"/>
      <c r="B34" s="70">
        <v>37290.0</v>
      </c>
      <c r="C34" s="106" t="s">
        <v>29</v>
      </c>
      <c r="D34" s="108" t="s">
        <v>28</v>
      </c>
      <c r="E34" s="108">
        <v>2.0</v>
      </c>
      <c r="F34" s="109">
        <v>0.0</v>
      </c>
      <c r="G34" s="110">
        <v>0.0</v>
      </c>
      <c r="H34" s="52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</row>
    <row r="35">
      <c r="A35" s="53"/>
      <c r="B35" s="70">
        <v>37655.0</v>
      </c>
      <c r="C35" s="106" t="s">
        <v>30</v>
      </c>
      <c r="D35" s="108" t="s">
        <v>28</v>
      </c>
      <c r="E35" s="108">
        <v>1.0</v>
      </c>
      <c r="F35" s="109">
        <v>0.0</v>
      </c>
      <c r="G35" s="110">
        <v>0.0</v>
      </c>
      <c r="H35" s="52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</row>
    <row r="36">
      <c r="A36" s="53"/>
      <c r="B36" s="70">
        <v>38020.0</v>
      </c>
      <c r="C36" s="106" t="s">
        <v>31</v>
      </c>
      <c r="D36" s="108" t="s">
        <v>28</v>
      </c>
      <c r="E36" s="108">
        <v>1.0</v>
      </c>
      <c r="F36" s="109">
        <v>0.0</v>
      </c>
      <c r="G36" s="110">
        <v>0.0</v>
      </c>
      <c r="H36" s="52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</row>
    <row r="37">
      <c r="A37" s="53"/>
      <c r="B37" s="70">
        <v>38386.0</v>
      </c>
      <c r="C37" s="106" t="s">
        <v>32</v>
      </c>
      <c r="D37" s="108" t="s">
        <v>28</v>
      </c>
      <c r="E37" s="108">
        <v>1.0</v>
      </c>
      <c r="F37" s="109">
        <v>0.0</v>
      </c>
      <c r="G37" s="110">
        <v>0.0</v>
      </c>
      <c r="H37" s="52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</row>
    <row r="38">
      <c r="A38" s="53"/>
      <c r="B38" s="70">
        <v>38751.0</v>
      </c>
      <c r="C38" s="106" t="s">
        <v>33</v>
      </c>
      <c r="D38" s="107" t="s">
        <v>25</v>
      </c>
      <c r="E38" s="108">
        <v>30.0</v>
      </c>
      <c r="F38" s="109">
        <v>0.0</v>
      </c>
      <c r="G38" s="110">
        <v>0.0</v>
      </c>
      <c r="H38" s="52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</row>
    <row r="39" ht="18.75" customHeight="1">
      <c r="A39" s="53"/>
      <c r="B39" s="63">
        <v>45354.0</v>
      </c>
      <c r="C39" s="111" t="s">
        <v>34</v>
      </c>
      <c r="D39" s="103"/>
      <c r="E39" s="103"/>
      <c r="F39" s="104"/>
      <c r="G39" s="105"/>
      <c r="H39" s="52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</row>
    <row r="40">
      <c r="A40" s="24"/>
      <c r="B40" s="70">
        <v>36953.0</v>
      </c>
      <c r="C40" s="106" t="s">
        <v>35</v>
      </c>
      <c r="D40" s="108" t="s">
        <v>28</v>
      </c>
      <c r="E40" s="107">
        <v>23.0</v>
      </c>
      <c r="F40" s="109">
        <v>0.0</v>
      </c>
      <c r="G40" s="110">
        <v>0.0</v>
      </c>
      <c r="H40" s="79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>
      <c r="A41" s="24"/>
      <c r="B41" s="70">
        <v>37318.0</v>
      </c>
      <c r="C41" s="112" t="s">
        <v>36</v>
      </c>
      <c r="D41" s="108" t="s">
        <v>28</v>
      </c>
      <c r="E41" s="108">
        <v>1.0</v>
      </c>
      <c r="F41" s="109">
        <v>0.0</v>
      </c>
      <c r="G41" s="110">
        <v>0.0</v>
      </c>
      <c r="H41" s="79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ht="18.75" customHeight="1">
      <c r="A42" s="53"/>
      <c r="B42" s="63">
        <v>45385.0</v>
      </c>
      <c r="C42" s="111" t="s">
        <v>37</v>
      </c>
      <c r="D42" s="103"/>
      <c r="E42" s="103"/>
      <c r="F42" s="104"/>
      <c r="G42" s="105"/>
      <c r="H42" s="52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</row>
    <row r="43">
      <c r="A43" s="24"/>
      <c r="B43" s="70">
        <v>36984.0</v>
      </c>
      <c r="C43" s="112" t="s">
        <v>38</v>
      </c>
      <c r="D43" s="107" t="s">
        <v>25</v>
      </c>
      <c r="E43" s="107">
        <v>25.0</v>
      </c>
      <c r="F43" s="109">
        <v>0.0</v>
      </c>
      <c r="G43" s="110">
        <v>0.0</v>
      </c>
      <c r="H43" s="79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>
      <c r="A44" s="24"/>
      <c r="B44" s="70">
        <v>37349.0</v>
      </c>
      <c r="C44" s="112" t="s">
        <v>39</v>
      </c>
      <c r="D44" s="107" t="s">
        <v>25</v>
      </c>
      <c r="E44" s="107">
        <v>9.0</v>
      </c>
      <c r="F44" s="109">
        <v>0.0</v>
      </c>
      <c r="G44" s="110">
        <v>0.0</v>
      </c>
      <c r="H44" s="79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ht="18.75" customHeight="1">
      <c r="A45" s="24"/>
      <c r="B45" s="81"/>
      <c r="C45" s="113" t="s">
        <v>19</v>
      </c>
      <c r="D45" s="114"/>
      <c r="E45" s="114"/>
      <c r="F45" s="115">
        <f t="shared" ref="F45:G45" si="5">SUM(F29:F44)</f>
        <v>0</v>
      </c>
      <c r="G45" s="116">
        <f t="shared" si="5"/>
        <v>0</v>
      </c>
      <c r="H45" s="79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ht="18.75" customHeight="1">
      <c r="A46" s="53"/>
      <c r="B46" s="86"/>
      <c r="C46" s="117"/>
      <c r="D46" s="103"/>
      <c r="E46" s="103"/>
      <c r="F46" s="104"/>
      <c r="G46" s="105"/>
      <c r="H46" s="52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</row>
    <row r="47" ht="18.75" customHeight="1">
      <c r="A47" s="53"/>
      <c r="B47" s="90">
        <v>4.0</v>
      </c>
      <c r="C47" s="118" t="s">
        <v>40</v>
      </c>
      <c r="D47" s="119"/>
      <c r="E47" s="119"/>
      <c r="F47" s="120"/>
      <c r="G47" s="121"/>
      <c r="H47" s="52"/>
      <c r="I47" s="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8.75" customHeight="1">
      <c r="A48" s="53"/>
      <c r="B48" s="63">
        <v>45295.0</v>
      </c>
      <c r="C48" s="111" t="s">
        <v>23</v>
      </c>
      <c r="D48" s="103"/>
      <c r="E48" s="103"/>
      <c r="F48" s="104"/>
      <c r="G48" s="105"/>
      <c r="H48" s="52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</row>
    <row r="49">
      <c r="A49" s="53"/>
      <c r="B49" s="70">
        <v>36895.0</v>
      </c>
      <c r="C49" s="106" t="s">
        <v>41</v>
      </c>
      <c r="D49" s="107" t="s">
        <v>42</v>
      </c>
      <c r="E49" s="108">
        <v>49.0</v>
      </c>
      <c r="F49" s="109">
        <v>0.0</v>
      </c>
      <c r="G49" s="110">
        <v>0.0</v>
      </c>
      <c r="H49" s="52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</row>
    <row r="50" ht="18.75" customHeight="1">
      <c r="A50" s="53"/>
      <c r="B50" s="63">
        <v>45326.0</v>
      </c>
      <c r="C50" s="111" t="s">
        <v>26</v>
      </c>
      <c r="D50" s="103"/>
      <c r="E50" s="103"/>
      <c r="F50" s="104"/>
      <c r="G50" s="105"/>
      <c r="H50" s="52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</row>
    <row r="51">
      <c r="A51" s="122"/>
      <c r="B51" s="70">
        <v>36926.0</v>
      </c>
      <c r="C51" s="112" t="s">
        <v>43</v>
      </c>
      <c r="D51" s="107" t="s">
        <v>25</v>
      </c>
      <c r="E51" s="108">
        <v>49.0</v>
      </c>
      <c r="F51" s="109">
        <v>0.0</v>
      </c>
      <c r="G51" s="110">
        <v>0.0</v>
      </c>
      <c r="H51" s="123"/>
      <c r="I51" s="2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51.0" customHeight="1">
      <c r="A52" s="122"/>
      <c r="B52" s="70">
        <v>37291.0</v>
      </c>
      <c r="C52" s="124" t="s">
        <v>44</v>
      </c>
      <c r="D52" s="125" t="s">
        <v>28</v>
      </c>
      <c r="E52" s="125">
        <v>2.0</v>
      </c>
      <c r="F52" s="126">
        <v>0.0</v>
      </c>
      <c r="G52" s="127">
        <v>0.0</v>
      </c>
      <c r="H52" s="123"/>
      <c r="I52" s="2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>
      <c r="A53" s="53"/>
      <c r="B53" s="128">
        <v>37656.0</v>
      </c>
      <c r="C53" s="106" t="s">
        <v>45</v>
      </c>
      <c r="D53" s="107" t="s">
        <v>25</v>
      </c>
      <c r="E53" s="108">
        <v>2.0</v>
      </c>
      <c r="F53" s="109">
        <v>0.0</v>
      </c>
      <c r="G53" s="110">
        <v>0.0</v>
      </c>
      <c r="H53" s="52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</row>
    <row r="54" ht="18.0" customHeight="1">
      <c r="A54" s="122"/>
      <c r="B54" s="63">
        <v>45355.0</v>
      </c>
      <c r="C54" s="113" t="s">
        <v>34</v>
      </c>
      <c r="D54" s="103"/>
      <c r="E54" s="103"/>
      <c r="F54" s="104"/>
      <c r="G54" s="105"/>
      <c r="H54" s="123"/>
      <c r="I54" s="2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>
      <c r="A55" s="122"/>
      <c r="B55" s="70">
        <v>36954.0</v>
      </c>
      <c r="C55" s="112" t="s">
        <v>46</v>
      </c>
      <c r="D55" s="108" t="s">
        <v>28</v>
      </c>
      <c r="E55" s="108">
        <v>1.0</v>
      </c>
      <c r="F55" s="129">
        <v>0.0</v>
      </c>
      <c r="G55" s="130">
        <f t="shared" ref="G55:G57" si="6">F55*E55</f>
        <v>0</v>
      </c>
      <c r="H55" s="123"/>
      <c r="I55" s="2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30.75" customHeight="1">
      <c r="A56" s="122"/>
      <c r="B56" s="70">
        <v>37319.0</v>
      </c>
      <c r="C56" s="112" t="s">
        <v>47</v>
      </c>
      <c r="D56" s="108" t="s">
        <v>28</v>
      </c>
      <c r="E56" s="108">
        <v>7.0</v>
      </c>
      <c r="F56" s="129">
        <v>0.0</v>
      </c>
      <c r="G56" s="130">
        <f t="shared" si="6"/>
        <v>0</v>
      </c>
      <c r="H56" s="123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</row>
    <row r="57">
      <c r="A57" s="24"/>
      <c r="B57" s="70">
        <v>37684.0</v>
      </c>
      <c r="C57" s="112" t="s">
        <v>36</v>
      </c>
      <c r="D57" s="108" t="s">
        <v>28</v>
      </c>
      <c r="E57" s="108">
        <v>1.0</v>
      </c>
      <c r="F57" s="129">
        <v>0.0</v>
      </c>
      <c r="G57" s="130">
        <f t="shared" si="6"/>
        <v>0</v>
      </c>
      <c r="H57" s="79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</row>
    <row r="58" ht="18.75" customHeight="1">
      <c r="A58" s="53"/>
      <c r="B58" s="63">
        <v>45386.0</v>
      </c>
      <c r="C58" s="111" t="s">
        <v>37</v>
      </c>
      <c r="D58" s="103"/>
      <c r="E58" s="103"/>
      <c r="F58" s="104"/>
      <c r="G58" s="105"/>
      <c r="H58" s="52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</row>
    <row r="59">
      <c r="A59" s="11"/>
      <c r="B59" s="70">
        <v>36985.0</v>
      </c>
      <c r="C59" s="112" t="s">
        <v>48</v>
      </c>
      <c r="D59" s="107" t="s">
        <v>25</v>
      </c>
      <c r="E59" s="107">
        <v>35.0</v>
      </c>
      <c r="F59" s="129">
        <v>0.0</v>
      </c>
      <c r="G59" s="130">
        <f>F59*E59</f>
        <v>0</v>
      </c>
      <c r="H59" s="123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</row>
    <row r="60" ht="19.5" customHeight="1">
      <c r="A60" s="24"/>
      <c r="B60" s="81"/>
      <c r="C60" s="113" t="s">
        <v>19</v>
      </c>
      <c r="D60" s="114"/>
      <c r="E60" s="114"/>
      <c r="F60" s="132">
        <f t="shared" ref="F60:G60" si="7">SUM(F47:F59)</f>
        <v>0</v>
      </c>
      <c r="G60" s="133">
        <f t="shared" si="7"/>
        <v>0</v>
      </c>
      <c r="H60" s="79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</row>
    <row r="61" ht="18.75" customHeight="1">
      <c r="A61" s="53"/>
      <c r="B61" s="86"/>
      <c r="C61" s="117"/>
      <c r="D61" s="103"/>
      <c r="E61" s="103"/>
      <c r="F61" s="104"/>
      <c r="G61" s="105"/>
      <c r="H61" s="123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</row>
    <row r="62" ht="18.75" customHeight="1">
      <c r="A62" s="53"/>
      <c r="B62" s="90">
        <v>5.0</v>
      </c>
      <c r="C62" s="134" t="s">
        <v>49</v>
      </c>
      <c r="D62" s="119"/>
      <c r="E62" s="119"/>
      <c r="F62" s="120"/>
      <c r="G62" s="121"/>
      <c r="H62" s="123"/>
      <c r="I62" s="2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8.75" customHeight="1">
      <c r="A63" s="53"/>
      <c r="B63" s="63">
        <v>45296.0</v>
      </c>
      <c r="C63" s="111" t="s">
        <v>23</v>
      </c>
      <c r="D63" s="103"/>
      <c r="E63" s="103"/>
      <c r="F63" s="104"/>
      <c r="G63" s="105"/>
      <c r="H63" s="52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</row>
    <row r="64">
      <c r="A64" s="135"/>
      <c r="B64" s="70">
        <v>36896.0</v>
      </c>
      <c r="C64" s="106" t="s">
        <v>50</v>
      </c>
      <c r="D64" s="107" t="s">
        <v>42</v>
      </c>
      <c r="E64" s="108">
        <v>430.0</v>
      </c>
      <c r="F64" s="129">
        <v>0.0</v>
      </c>
      <c r="G64" s="130">
        <f>F64*E64</f>
        <v>0</v>
      </c>
      <c r="H64" s="16"/>
      <c r="I64" s="68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</row>
    <row r="65" ht="18.75" customHeight="1">
      <c r="A65" s="53"/>
      <c r="B65" s="63">
        <v>45327.0</v>
      </c>
      <c r="C65" s="111" t="s">
        <v>26</v>
      </c>
      <c r="D65" s="103"/>
      <c r="E65" s="103"/>
      <c r="F65" s="104"/>
      <c r="G65" s="105"/>
      <c r="H65" s="52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</row>
    <row r="66">
      <c r="A66" s="136"/>
      <c r="B66" s="70">
        <v>36927.0</v>
      </c>
      <c r="C66" s="137" t="s">
        <v>51</v>
      </c>
      <c r="D66" s="107" t="s">
        <v>42</v>
      </c>
      <c r="E66" s="108">
        <v>250.0</v>
      </c>
      <c r="F66" s="129">
        <v>0.0</v>
      </c>
      <c r="G66" s="130">
        <f t="shared" ref="G66:G67" si="8">F66*E66</f>
        <v>0</v>
      </c>
      <c r="H66" s="123"/>
      <c r="I66" s="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>
      <c r="A67" s="136"/>
      <c r="B67" s="70">
        <v>37292.0</v>
      </c>
      <c r="C67" s="112" t="s">
        <v>52</v>
      </c>
      <c r="D67" s="108" t="s">
        <v>28</v>
      </c>
      <c r="E67" s="108">
        <v>4.0</v>
      </c>
      <c r="F67" s="129">
        <v>0.0</v>
      </c>
      <c r="G67" s="130">
        <f t="shared" si="8"/>
        <v>0</v>
      </c>
      <c r="H67" s="123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</row>
    <row r="68" ht="18.75" customHeight="1">
      <c r="A68" s="53"/>
      <c r="B68" s="63">
        <v>45356.0</v>
      </c>
      <c r="C68" s="111" t="s">
        <v>34</v>
      </c>
      <c r="D68" s="103"/>
      <c r="E68" s="103"/>
      <c r="F68" s="104"/>
      <c r="G68" s="105"/>
      <c r="H68" s="52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</row>
    <row r="69">
      <c r="A69" s="11"/>
      <c r="B69" s="70">
        <v>36955.0</v>
      </c>
      <c r="C69" s="112" t="s">
        <v>53</v>
      </c>
      <c r="D69" s="107" t="s">
        <v>42</v>
      </c>
      <c r="E69" s="108">
        <v>10.0</v>
      </c>
      <c r="F69" s="129">
        <v>0.0</v>
      </c>
      <c r="G69" s="105"/>
      <c r="H69" s="123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</row>
    <row r="70">
      <c r="A70" s="11"/>
      <c r="B70" s="70">
        <v>37320.0</v>
      </c>
      <c r="C70" s="138" t="s">
        <v>54</v>
      </c>
      <c r="D70" s="107" t="s">
        <v>28</v>
      </c>
      <c r="E70" s="139">
        <v>2.0</v>
      </c>
      <c r="F70" s="129">
        <v>0.0</v>
      </c>
      <c r="G70" s="130">
        <f t="shared" ref="G70:G75" si="9">F70*E70</f>
        <v>0</v>
      </c>
      <c r="H70" s="123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</row>
    <row r="71">
      <c r="A71" s="11"/>
      <c r="B71" s="70">
        <v>37685.0</v>
      </c>
      <c r="C71" s="138" t="s">
        <v>55</v>
      </c>
      <c r="D71" s="107" t="s">
        <v>28</v>
      </c>
      <c r="E71" s="139">
        <v>1.0</v>
      </c>
      <c r="F71" s="129">
        <v>0.0</v>
      </c>
      <c r="G71" s="130">
        <f t="shared" si="9"/>
        <v>0</v>
      </c>
      <c r="H71" s="123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</row>
    <row r="72">
      <c r="A72" s="11"/>
      <c r="B72" s="70">
        <v>38052.0</v>
      </c>
      <c r="C72" s="112" t="s">
        <v>56</v>
      </c>
      <c r="D72" s="107" t="s">
        <v>28</v>
      </c>
      <c r="E72" s="107">
        <v>1.0</v>
      </c>
      <c r="F72" s="129">
        <v>0.0</v>
      </c>
      <c r="G72" s="130">
        <f t="shared" si="9"/>
        <v>0</v>
      </c>
      <c r="H72" s="123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</row>
    <row r="73">
      <c r="A73" s="11"/>
      <c r="B73" s="128">
        <v>38417.0</v>
      </c>
      <c r="C73" s="112" t="s">
        <v>57</v>
      </c>
      <c r="D73" s="107" t="s">
        <v>28</v>
      </c>
      <c r="E73" s="107">
        <v>1.0</v>
      </c>
      <c r="F73" s="129">
        <v>0.0</v>
      </c>
      <c r="G73" s="130">
        <f t="shared" si="9"/>
        <v>0</v>
      </c>
      <c r="H73" s="123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</row>
    <row r="74">
      <c r="A74" s="11"/>
      <c r="B74" s="128">
        <v>38782.0</v>
      </c>
      <c r="C74" s="112" t="s">
        <v>58</v>
      </c>
      <c r="D74" s="107" t="s">
        <v>28</v>
      </c>
      <c r="E74" s="107">
        <v>12.0</v>
      </c>
      <c r="F74" s="129">
        <v>0.0</v>
      </c>
      <c r="G74" s="130">
        <f t="shared" si="9"/>
        <v>0</v>
      </c>
      <c r="H74" s="123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</row>
    <row r="75">
      <c r="A75" s="11"/>
      <c r="B75" s="128">
        <v>39147.0</v>
      </c>
      <c r="C75" s="112" t="s">
        <v>59</v>
      </c>
      <c r="D75" s="107" t="s">
        <v>28</v>
      </c>
      <c r="E75" s="107">
        <v>12.0</v>
      </c>
      <c r="F75" s="129">
        <v>0.0</v>
      </c>
      <c r="G75" s="130">
        <f t="shared" si="9"/>
        <v>0</v>
      </c>
      <c r="H75" s="123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</row>
    <row r="76" ht="18.75" customHeight="1">
      <c r="A76" s="53"/>
      <c r="B76" s="63">
        <v>45387.0</v>
      </c>
      <c r="C76" s="111" t="s">
        <v>37</v>
      </c>
      <c r="D76" s="103"/>
      <c r="E76" s="103"/>
      <c r="F76" s="104"/>
      <c r="G76" s="105"/>
      <c r="H76" s="52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</row>
    <row r="77">
      <c r="A77" s="53"/>
      <c r="B77" s="70">
        <v>36986.0</v>
      </c>
      <c r="C77" s="106" t="s">
        <v>60</v>
      </c>
      <c r="D77" s="107" t="s">
        <v>42</v>
      </c>
      <c r="E77" s="108">
        <v>20.0</v>
      </c>
      <c r="F77" s="129">
        <v>0.0</v>
      </c>
      <c r="G77" s="130">
        <f t="shared" ref="G77:G79" si="10">F77*E77</f>
        <v>0</v>
      </c>
      <c r="H77" s="52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</row>
    <row r="78">
      <c r="A78" s="53"/>
      <c r="B78" s="70">
        <v>37351.0</v>
      </c>
      <c r="C78" s="106" t="s">
        <v>61</v>
      </c>
      <c r="D78" s="107" t="s">
        <v>42</v>
      </c>
      <c r="E78" s="108">
        <v>205.0</v>
      </c>
      <c r="F78" s="129">
        <v>0.0</v>
      </c>
      <c r="G78" s="130">
        <f t="shared" si="10"/>
        <v>0</v>
      </c>
      <c r="H78" s="52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</row>
    <row r="79">
      <c r="A79" s="53"/>
      <c r="B79" s="70">
        <v>37716.0</v>
      </c>
      <c r="C79" s="106" t="s">
        <v>62</v>
      </c>
      <c r="D79" s="107" t="s">
        <v>42</v>
      </c>
      <c r="E79" s="108">
        <v>210.0</v>
      </c>
      <c r="F79" s="129">
        <v>0.0</v>
      </c>
      <c r="G79" s="130">
        <f t="shared" si="10"/>
        <v>0</v>
      </c>
      <c r="H79" s="52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</row>
    <row r="80" ht="18.75" customHeight="1">
      <c r="A80" s="11"/>
      <c r="B80" s="140"/>
      <c r="C80" s="82" t="s">
        <v>19</v>
      </c>
      <c r="D80" s="77"/>
      <c r="E80" s="83"/>
      <c r="F80" s="141">
        <f t="shared" ref="F80:G80" si="11">SUM(F62:F79)</f>
        <v>0</v>
      </c>
      <c r="G80" s="142">
        <f t="shared" si="11"/>
        <v>0</v>
      </c>
      <c r="H80" s="123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</row>
    <row r="81" ht="18.75" customHeight="1">
      <c r="A81" s="143"/>
      <c r="B81" s="144"/>
      <c r="C81" s="145"/>
      <c r="D81" s="77"/>
      <c r="E81" s="146"/>
      <c r="F81" s="84"/>
      <c r="G81" s="85"/>
      <c r="H81" s="79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47"/>
      <c r="Y81" s="147"/>
      <c r="Z81" s="147"/>
      <c r="AA81" s="131"/>
    </row>
    <row r="82" ht="18.75" customHeight="1">
      <c r="A82" s="143"/>
      <c r="B82" s="148"/>
      <c r="C82" s="149" t="s">
        <v>63</v>
      </c>
      <c r="D82" s="150"/>
      <c r="E82" s="151"/>
      <c r="F82" s="152">
        <f t="shared" ref="F82:G82" si="12">F19+F27+F45+F60+F80</f>
        <v>0</v>
      </c>
      <c r="G82" s="153">
        <f t="shared" si="12"/>
        <v>0</v>
      </c>
      <c r="H82" s="79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3"/>
      <c r="Y82" s="3"/>
      <c r="Z82" s="3"/>
      <c r="AA82" s="6"/>
    </row>
    <row r="83" ht="18.75" customHeight="1">
      <c r="A83" s="154"/>
      <c r="B83" s="155"/>
      <c r="C83" s="156"/>
      <c r="D83" s="45"/>
      <c r="E83" s="45"/>
      <c r="F83" s="157"/>
      <c r="G83" s="158"/>
      <c r="H83" s="159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3"/>
      <c r="Y83" s="3"/>
      <c r="Z83" s="3"/>
      <c r="AA83" s="6"/>
    </row>
    <row r="84" ht="18.75" customHeight="1">
      <c r="A84" s="47"/>
      <c r="B84" s="160" t="s">
        <v>64</v>
      </c>
      <c r="C84" s="161"/>
      <c r="D84" s="161"/>
      <c r="E84" s="161"/>
      <c r="F84" s="161"/>
      <c r="G84" s="51"/>
      <c r="H84" s="5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3"/>
      <c r="Y84" s="3"/>
      <c r="Z84" s="3"/>
      <c r="AA84" s="6"/>
    </row>
    <row r="85" ht="18.75" customHeight="1">
      <c r="A85" s="47"/>
      <c r="B85" s="162" t="s">
        <v>6</v>
      </c>
      <c r="C85" s="55" t="s">
        <v>7</v>
      </c>
      <c r="D85" s="55" t="s">
        <v>8</v>
      </c>
      <c r="E85" s="55" t="s">
        <v>9</v>
      </c>
      <c r="F85" s="163" t="s">
        <v>10</v>
      </c>
      <c r="G85" s="164"/>
      <c r="H85" s="5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3"/>
      <c r="Y85" s="3"/>
      <c r="Z85" s="3"/>
      <c r="AA85" s="6"/>
    </row>
    <row r="86" ht="18.75" customHeight="1">
      <c r="A86" s="47"/>
      <c r="B86" s="162"/>
      <c r="C86" s="55"/>
      <c r="D86" s="55"/>
      <c r="E86" s="55"/>
      <c r="F86" s="55" t="s">
        <v>11</v>
      </c>
      <c r="G86" s="57" t="s">
        <v>12</v>
      </c>
      <c r="H86" s="52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3"/>
      <c r="Y86" s="3"/>
      <c r="Z86" s="3"/>
      <c r="AA86" s="6"/>
    </row>
    <row r="87" ht="18.75" customHeight="1">
      <c r="A87" s="53"/>
      <c r="B87" s="54"/>
      <c r="C87" s="165"/>
      <c r="D87" s="166"/>
      <c r="E87" s="166"/>
      <c r="F87" s="167">
        <v>0.0</v>
      </c>
      <c r="G87" s="168">
        <f t="shared" ref="G87:G91" si="13">E87*F87</f>
        <v>0</v>
      </c>
      <c r="H87" s="169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3"/>
      <c r="Y87" s="3"/>
      <c r="Z87" s="3"/>
      <c r="AA87" s="6"/>
    </row>
    <row r="88" ht="18.75" customHeight="1">
      <c r="A88" s="53"/>
      <c r="B88" s="54"/>
      <c r="C88" s="170"/>
      <c r="D88" s="166"/>
      <c r="E88" s="166"/>
      <c r="F88" s="167">
        <v>0.0</v>
      </c>
      <c r="G88" s="168">
        <f t="shared" si="13"/>
        <v>0</v>
      </c>
      <c r="H88" s="169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3"/>
      <c r="Y88" s="3"/>
      <c r="Z88" s="3"/>
      <c r="AA88" s="6"/>
    </row>
    <row r="89" ht="18.75" customHeight="1">
      <c r="A89" s="11"/>
      <c r="B89" s="171"/>
      <c r="C89" s="172"/>
      <c r="D89" s="166"/>
      <c r="E89" s="166"/>
      <c r="F89" s="167">
        <v>0.0</v>
      </c>
      <c r="G89" s="168">
        <f t="shared" si="13"/>
        <v>0</v>
      </c>
      <c r="H89" s="169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3"/>
      <c r="Y89" s="3"/>
      <c r="Z89" s="3"/>
      <c r="AA89" s="6"/>
    </row>
    <row r="90" ht="18.75" customHeight="1">
      <c r="A90" s="11"/>
      <c r="B90" s="171"/>
      <c r="C90" s="172"/>
      <c r="D90" s="166"/>
      <c r="E90" s="166"/>
      <c r="F90" s="167">
        <v>0.0</v>
      </c>
      <c r="G90" s="168">
        <f t="shared" si="13"/>
        <v>0</v>
      </c>
      <c r="H90" s="169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3"/>
      <c r="Y90" s="3"/>
      <c r="Z90" s="3"/>
      <c r="AA90" s="6"/>
    </row>
    <row r="91" ht="18.75" customHeight="1">
      <c r="A91" s="11"/>
      <c r="B91" s="171"/>
      <c r="C91" s="172"/>
      <c r="D91" s="166"/>
      <c r="E91" s="166"/>
      <c r="F91" s="167">
        <v>0.0</v>
      </c>
      <c r="G91" s="168">
        <f t="shared" si="13"/>
        <v>0</v>
      </c>
      <c r="H91" s="169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3"/>
      <c r="Y91" s="3"/>
      <c r="Z91" s="3"/>
      <c r="AA91" s="6"/>
    </row>
    <row r="92" ht="18.75" customHeight="1">
      <c r="A92" s="11"/>
      <c r="B92" s="171"/>
      <c r="C92" s="173"/>
      <c r="D92" s="166"/>
      <c r="E92" s="166"/>
      <c r="F92" s="167">
        <v>0.0</v>
      </c>
      <c r="G92" s="168">
        <f>SUM(G89:G91)</f>
        <v>0</v>
      </c>
      <c r="H92" s="169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3"/>
      <c r="Y92" s="3"/>
      <c r="Z92" s="3"/>
      <c r="AA92" s="6"/>
    </row>
    <row r="93" ht="18.75" customHeight="1">
      <c r="A93" s="24"/>
      <c r="B93" s="174"/>
      <c r="C93" s="149" t="s">
        <v>65</v>
      </c>
      <c r="D93" s="175"/>
      <c r="E93" s="176"/>
      <c r="F93" s="177">
        <f t="shared" ref="F93:G93" si="14">SUM(F87:F92)</f>
        <v>0</v>
      </c>
      <c r="G93" s="153">
        <f t="shared" si="14"/>
        <v>0</v>
      </c>
      <c r="H93" s="178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69"/>
      <c r="Y93" s="69"/>
      <c r="Z93" s="69"/>
      <c r="AA93" s="179"/>
    </row>
    <row r="94" ht="18.75" customHeight="1">
      <c r="A94" s="1"/>
      <c r="B94" s="89"/>
      <c r="C94" s="89"/>
      <c r="D94" s="180"/>
      <c r="E94" s="180"/>
      <c r="F94" s="180"/>
      <c r="G94" s="180"/>
      <c r="H94" s="18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3"/>
      <c r="Y94" s="3"/>
      <c r="Z94" s="3"/>
      <c r="AA94" s="6"/>
    </row>
    <row r="95" ht="18.75" customHeight="1">
      <c r="A95" s="131"/>
      <c r="B95" s="182"/>
      <c r="C95" s="183" t="s">
        <v>66</v>
      </c>
      <c r="D95" s="184"/>
      <c r="E95" s="184"/>
      <c r="F95" s="184"/>
      <c r="G95" s="185">
        <f>G93+G82</f>
        <v>0</v>
      </c>
      <c r="H95" s="186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6"/>
    </row>
    <row r="96" ht="18.75" customHeight="1">
      <c r="A96" s="187"/>
      <c r="B96" s="188"/>
      <c r="C96" s="188"/>
      <c r="D96" s="188"/>
      <c r="E96" s="188"/>
      <c r="F96" s="188"/>
      <c r="G96" s="188"/>
      <c r="H96" s="187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89"/>
      <c r="Y96" s="89"/>
      <c r="Z96" s="89"/>
      <c r="AA96" s="6"/>
    </row>
    <row r="97" ht="18.75" customHeight="1">
      <c r="A97" s="187"/>
      <c r="B97" s="189" t="s">
        <v>67</v>
      </c>
      <c r="C97" s="190"/>
      <c r="D97" s="190"/>
      <c r="E97" s="190"/>
      <c r="F97" s="190"/>
      <c r="G97" s="191"/>
      <c r="H97" s="187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3"/>
      <c r="Y97" s="3"/>
      <c r="Z97" s="3"/>
      <c r="AA97" s="6"/>
    </row>
    <row r="98" ht="18.75" customHeight="1">
      <c r="A98" s="187"/>
      <c r="B98" s="192"/>
      <c r="C98" s="192"/>
      <c r="D98" s="192"/>
      <c r="E98" s="192"/>
      <c r="F98" s="192"/>
      <c r="G98" s="192"/>
      <c r="H98" s="187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89"/>
      <c r="Y98" s="89"/>
      <c r="Z98" s="89"/>
      <c r="AA98" s="6"/>
    </row>
  </sheetData>
  <autoFilter ref="$B$11:$G$82"/>
  <mergeCells count="5">
    <mergeCell ref="B6:C6"/>
    <mergeCell ref="F11:G11"/>
    <mergeCell ref="B84:G84"/>
    <mergeCell ref="F85:G85"/>
    <mergeCell ref="B97:G97"/>
  </mergeCells>
  <printOptions/>
  <pageMargins bottom="0.787401575" footer="0.0" header="0.0" left="0.511811024" right="0.511811024" top="0.7874015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2023-06-21T13:13:23Z</dcterms:created>
  <dc:creator>Caetana Nestorov de Lara Resende</dc:creator>
</cp:coreProperties>
</file>